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kristina.cerovec\Desktop\20032023 UV\ZA WEB\"/>
    </mc:Choice>
  </mc:AlternateContent>
  <xr:revisionPtr revIDLastSave="0" documentId="13_ncr:1_{CD553498-F8A8-4E8E-ACA5-29A7FE3F190E}" xr6:coauthVersionLast="36" xr6:coauthVersionMax="36" xr10:uidLastSave="{00000000-0000-0000-0000-000000000000}"/>
  <bookViews>
    <workbookView xWindow="15" yWindow="32760" windowWidth="11655" windowHeight="11010" firstSheet="1" activeTab="1" xr2:uid="{00000000-000D-0000-FFFF-FFFF00000000}"/>
  </bookViews>
  <sheets>
    <sheet name="BExRepositorySheet" sheetId="4" state="veryHidden" r:id="rId1"/>
    <sheet name="T0001" sheetId="1" r:id="rId2"/>
    <sheet name="Graph" sheetId="2" state="hidden" r:id="rId3"/>
    <sheet name="Ulazni parametri" sheetId="7" r:id="rId4"/>
    <sheet name="Poslovni pojmovnik" sheetId="8" r:id="rId5"/>
  </sheets>
  <externalReferences>
    <externalReference r:id="rId6"/>
    <externalReference r:id="rId7"/>
  </externalReferences>
  <definedNames>
    <definedName name="DF_GRID_1">'T0001'!$A$4:$B$42</definedName>
    <definedName name="_xlnm.Print_Area" localSheetId="1">'T0001'!$A$1:$B$43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</workbook>
</file>

<file path=xl/calcChain.xml><?xml version="1.0" encoding="utf-8"?>
<calcChain xmlns="http://schemas.openxmlformats.org/spreadsheetml/2006/main">
  <c r="E17" i="1" l="1"/>
  <c r="C22" i="1" l="1"/>
  <c r="C8" i="1"/>
  <c r="C10" i="1"/>
  <c r="D8" i="1" l="1"/>
  <c r="D22" i="1"/>
  <c r="C40" i="1" l="1"/>
  <c r="C38" i="1"/>
  <c r="C36" i="1"/>
  <c r="C34" i="1"/>
  <c r="C26" i="1"/>
  <c r="C21" i="1"/>
  <c r="C17" i="1"/>
  <c r="C12" i="1"/>
  <c r="C7" i="1" l="1"/>
  <c r="C6" i="1"/>
  <c r="F9" i="1" l="1"/>
  <c r="F11" i="1"/>
  <c r="F13" i="1"/>
  <c r="F14" i="1"/>
  <c r="F18" i="1"/>
  <c r="F35" i="1"/>
  <c r="E36" i="1"/>
  <c r="E26" i="1"/>
  <c r="E21" i="1"/>
  <c r="E12" i="1"/>
  <c r="E8" i="1"/>
  <c r="E10" i="1"/>
  <c r="E34" i="1"/>
  <c r="E38" i="1"/>
  <c r="E40" i="1"/>
  <c r="D34" i="1"/>
  <c r="F22" i="1"/>
  <c r="F34" i="1" l="1"/>
  <c r="E7" i="1"/>
  <c r="E6" i="1" l="1"/>
  <c r="D10" i="1"/>
  <c r="F10" i="1" s="1"/>
  <c r="F8" i="1"/>
  <c r="F27" i="1" l="1"/>
  <c r="F28" i="1"/>
  <c r="F39" i="1"/>
  <c r="F31" i="1"/>
  <c r="F23" i="1"/>
  <c r="F42" i="1"/>
  <c r="F29" i="1"/>
  <c r="D12" i="1"/>
  <c r="D17" i="1"/>
  <c r="F17" i="1" s="1"/>
  <c r="D21" i="1"/>
  <c r="F21" i="1" l="1"/>
  <c r="F12" i="1"/>
  <c r="D40" i="1"/>
  <c r="F41" i="1"/>
  <c r="D38" i="1"/>
  <c r="F38" i="1" s="1"/>
  <c r="D26" i="1"/>
  <c r="F26" i="1" s="1"/>
  <c r="F30" i="1"/>
  <c r="D36" i="1"/>
  <c r="F36" i="1" s="1"/>
  <c r="F37" i="1"/>
  <c r="D7" i="1" l="1"/>
  <c r="D6" i="1" s="1"/>
  <c r="F7" i="1" l="1"/>
  <c r="F6" i="1"/>
</calcChain>
</file>

<file path=xl/sharedStrings.xml><?xml version="1.0" encoding="utf-8"?>
<sst xmlns="http://schemas.openxmlformats.org/spreadsheetml/2006/main" count="264" uniqueCount="177">
  <si>
    <t>FEP8Qry3</t>
  </si>
  <si>
    <t xml:space="preserve"> </t>
  </si>
  <si>
    <t>Filter</t>
  </si>
  <si>
    <t>Opis Queryija</t>
  </si>
  <si>
    <t>Relevantnost podataka (datum)</t>
  </si>
  <si>
    <t>Zadnji promijenio</t>
  </si>
  <si>
    <t>Autor</t>
  </si>
  <si>
    <t>Klj.dat.</t>
  </si>
  <si>
    <t>Query tehnički naziv</t>
  </si>
  <si>
    <t>Trenutni korisnik</t>
  </si>
  <si>
    <t>InfoProvider</t>
  </si>
  <si>
    <t>Z_BUDGETM</t>
  </si>
  <si>
    <t>Zadnje obnovljeno</t>
  </si>
  <si>
    <t>Datum dokumenta plana</t>
  </si>
  <si>
    <t/>
  </si>
  <si>
    <t>Dobavljač</t>
  </si>
  <si>
    <t>Funkcijsko područje (F3)</t>
  </si>
  <si>
    <t>Glava (O2) - atribut podprograma (P3)</t>
  </si>
  <si>
    <t>Glava (O2) - iz podataka (povijesni pogled)</t>
  </si>
  <si>
    <t>Glavni program (P1) - atribut podprograma (P3)</t>
  </si>
  <si>
    <t>Izvor sredstava (I2)</t>
  </si>
  <si>
    <t>Podprogram (P3)</t>
  </si>
  <si>
    <t>Podskup. stavke (E3) - atribut stavke (E4)</t>
  </si>
  <si>
    <t>Program (P2) - atribut podprograma (P3)</t>
  </si>
  <si>
    <t>Proračunski proces</t>
  </si>
  <si>
    <t>Račun GK</t>
  </si>
  <si>
    <t>Razdjel (O1) - atribut podprograma (P3)</t>
  </si>
  <si>
    <t>Razdjel (O1) - iz podataka (povijesni pogled)</t>
  </si>
  <si>
    <t>Razred stavke (E1)  - atribut stavke (E4)</t>
  </si>
  <si>
    <t>Skupina stavke (E2) - atribut stavke (E4)</t>
  </si>
  <si>
    <t>Stavka izdat./prih.(E4)</t>
  </si>
  <si>
    <t>Verzija proračuna</t>
  </si>
  <si>
    <t>Relevantnost podataka (sat)</t>
  </si>
  <si>
    <t>Status podataka</t>
  </si>
  <si>
    <t>Vrijeme promjene</t>
  </si>
  <si>
    <t>Ukupni rezultat</t>
  </si>
  <si>
    <t>Filtar</t>
  </si>
  <si>
    <t>Informacije</t>
  </si>
  <si>
    <t>Fisk. god. izvornog plana</t>
  </si>
  <si>
    <t>Lokacija (L2) - atribut podprograma (P3)</t>
  </si>
  <si>
    <t>Fis.god./razdoblje</t>
  </si>
  <si>
    <t>T0001 Analitičko izvješće tekućeg proračuna (fisk. razd.)</t>
  </si>
  <si>
    <t>POL</t>
  </si>
  <si>
    <t>Z_TEKUCI_ANALITIKA</t>
  </si>
  <si>
    <t>Ključni datum:</t>
  </si>
  <si>
    <t xml:space="preserve">Za vremenski ovisne matične podatke (npr. AKT P3 koji je mogao mijenjati pripadnost Glavi / Razdjelu kroz vrijeme), </t>
  </si>
  <si>
    <t>Ključni datum određuje datum u vremenu na koji se promatra pripadnost matičnog podatka unutar proračunskih klasifikacija.</t>
  </si>
  <si>
    <t>Razdoblje/fiskalna godina:</t>
  </si>
  <si>
    <t>Razdoblje/fiskalna godina su razdoblja i fiskalna godina za koju se prikazuju podaci unutar izvješća;</t>
  </si>
  <si>
    <t xml:space="preserve">npr. ukoliko je period kao na slici, u ključnim brojkama (obično u kolonama izvješća) za slučaj godišnjih podataka prikazuje se 2015. godina, </t>
  </si>
  <si>
    <t>dok se u slučaju periodičnih podataka prikazuju podaci od 001. do 012. perioda.</t>
  </si>
  <si>
    <t>Tekući plan na datum:</t>
  </si>
  <si>
    <t>Tekući plan na datum daje nam Tekući plan do izabranog datuma (npr. u našem slučaju tekući plan se prikazuje na 1. siječnja i 1. ožujka 2015. godine).</t>
  </si>
  <si>
    <t>Tekući plan uključuje sve izmjene i dopune plana do izabranih datuma.</t>
  </si>
  <si>
    <t>Korisnik proračuna:</t>
  </si>
  <si>
    <t>Korisnik proračuna za kojeg se izvješava izvješće. Korisnik proračuna u izvješću T0001 bira se iz Organizacijske klasifikacije.</t>
  </si>
  <si>
    <t>(na primjeru na slici odabrana je cijela Organizacijska klasifikacija uključujući i nepridjeljene korisnike proračuna).</t>
  </si>
  <si>
    <t>Proračunska godina:</t>
  </si>
  <si>
    <t>Godina za koju se izrađuje trogodišnji proračun</t>
  </si>
  <si>
    <t>Godina plana</t>
  </si>
  <si>
    <t>Godina na koju se odnosi konkretan plan.</t>
  </si>
  <si>
    <t>Izvorni plan</t>
  </si>
  <si>
    <t>Izvorni plan je proračun odnosno posljednje izmjene i dopune proračuna donesene od strane Hrvatskog sabora odnosno predstavničkog tijela</t>
  </si>
  <si>
    <t>Projekcija</t>
  </si>
  <si>
    <t>Projekcija je proračun usvojen od strane Sabora koji je stupio na snagu 1.1. neke od prethodnih godina.</t>
  </si>
  <si>
    <t>Plan 1. siječnja</t>
  </si>
  <si>
    <t>Plan 1. siječnja je proračun usvojen od strane Sabora koji je stupio na snagu 1.siječnja tekuće godine.</t>
  </si>
  <si>
    <t>Tekući plan</t>
  </si>
  <si>
    <t>Tekući plan je proračun odnosno posljednje izmjene i dopune proračuna s uključenim naknadno izvršenim preraspodjelama</t>
  </si>
  <si>
    <t>Proračunski kalendar</t>
  </si>
  <si>
    <t>Proračunski kalendar je popis datuma u kojima je unutar jednog proračunskog razdoblja došlo do proračunskih događaja.</t>
  </si>
  <si>
    <t>Proračunski događaj</t>
  </si>
  <si>
    <t>Događaj koji je rezultirao nastankom ili izmjenom proračuna (usvajanje proračuna, preraspodjela, rebalans)</t>
  </si>
  <si>
    <t>Prijedlog plana</t>
  </si>
  <si>
    <t>Prijedlog plana je proračun do usvajanja od strane Hrvatskog sabora.</t>
  </si>
  <si>
    <t>Ostvareno</t>
  </si>
  <si>
    <t>Ostvareno se odnosi na ostvarene prihode.</t>
  </si>
  <si>
    <t>Prefix u nazivu izvještaja</t>
  </si>
  <si>
    <t>Prefix u nazivu izvještaja P, T, ili R, označava proces na koji se podaci u izvješću odnose (kopiju podataka iz koje radi izvještaj).</t>
  </si>
  <si>
    <t>Sufix u nazivu izvještaja</t>
  </si>
  <si>
    <t>Sufix u nazivu izvještaja (ukoliko je sadržan u šifri izvješća npr. T0001_PR); PP označava povijesni pogled, DT jako duge tekstove, PR izvješće područnih riznica</t>
  </si>
  <si>
    <t>Usporedni pogled</t>
  </si>
  <si>
    <t>Usporedni pogled u izvještaju daje pogled u kojem su sve kolone svedene na stanje matičnih podataka na ključni datum.</t>
  </si>
  <si>
    <t>Matični podatak</t>
  </si>
  <si>
    <t xml:space="preserve">Jedan od podataka neke proračunske klasifikacije od koje se sastoji proračunska adresa. Atributi matičnog podatka pripadaju nekom vremenskom razdoblju. </t>
  </si>
  <si>
    <t>Matični podatak u ključnom datumu može biti aktivan ili neaktivan.</t>
  </si>
  <si>
    <t>Iteracija</t>
  </si>
  <si>
    <t>Odnosi se na PK sustav. Entitet kojim se određuje interval na proračunskom kalendaru u kojem vrijedi neki matični podatak.</t>
  </si>
  <si>
    <t>Info provider (sadržavatelj podataka)</t>
  </si>
  <si>
    <t xml:space="preserve">Odnosi se na SAP BW sustav, ima značenje odvojene kopije podataka vezane za proces u kojem se koristi (npr. kocka Tekućeg proračuna, Rebalansa, Novog proračuna). </t>
  </si>
  <si>
    <t>Pojedini izvještaji se uvijek oslanjaju na podatke jednog procesa kocku, pa zato imamo T*, R* ili P* izvještaje.</t>
  </si>
  <si>
    <t>Radi se uvijek o odvojenim kopijama podataka, koje zbog potreba procesa planiranja i izmjena proračuna nisu izjednačene, i održavaju se odvojeno.</t>
  </si>
  <si>
    <t>Kocke imaju i svoje verzije matičnih podataka. Kocke omogućuju da se paralelno odvijaju  procesi, npr novog proračuna, izrade rebalansa i preraspodjele tekućeg proračuna.</t>
  </si>
  <si>
    <t>Matični podatak - atribut</t>
  </si>
  <si>
    <t>Atributi pripadaju određenom vremenskom razdoblju (npr. AKT P3 koji je mogao mijenjati pripadnost Glavi / Razdjelu kroz vrijeme),</t>
  </si>
  <si>
    <t>koji atribut tj. Na koji datum se prikazuje u izvješću (npr. pripadajući Razdjel ili pripadajuća Glava, …) određeno je ključnim datumom izvješća.</t>
  </si>
  <si>
    <t>Povijesni pogled (izvješće sa sufiksom PP) prikazuje stvarno unesene podatke (npr. Razdjela ili Glave …) u trenutku unosa dokumenta; bez obzira na pripadnost na ključni datum izvješća.</t>
  </si>
  <si>
    <t>Fisk. razd.</t>
  </si>
  <si>
    <t>Polugod.</t>
  </si>
  <si>
    <t>Tekući proračun - trendovi i usporedbe</t>
  </si>
  <si>
    <t>Tromjesečje</t>
  </si>
  <si>
    <t>Izvršenje + Zahtjevi</t>
  </si>
  <si>
    <t>Izvršenje</t>
  </si>
  <si>
    <t>Izvršenje + Zahtjevi se odnosi na rashode i iznosi ukupnu sumu Plaćeno + Preknjiženje + Zahtjevi za plaćanje.</t>
  </si>
  <si>
    <t>Izvršenje u izvješćima odnosi se na rashode i iznosi ukupnu sumu Plaćeno + Preknjiženje.</t>
  </si>
  <si>
    <t>Lokacija (L2)</t>
  </si>
  <si>
    <t>Tip iznosa</t>
  </si>
  <si>
    <t>Detalj. obv./ost.</t>
  </si>
  <si>
    <t>Povijesni pogled</t>
  </si>
  <si>
    <t>31.12.2022</t>
  </si>
  <si>
    <t>Tekući plan 
2022.
(TP G)</t>
  </si>
  <si>
    <t>Valuta FM područja</t>
  </si>
  <si>
    <t>16.02.2016</t>
  </si>
  <si>
    <t>16.02.2016 10:18:01</t>
  </si>
  <si>
    <t>JAZINOVIC</t>
  </si>
  <si>
    <t>10:18:01</t>
  </si>
  <si>
    <t>Hrvatska agencija za poljoprivredu i hranu</t>
  </si>
  <si>
    <t>Prijenos depozita iz prethodne godine, Prijenos depozita u narednu godinu, 8111..8999, 7111..7999...</t>
  </si>
  <si>
    <t>06035</t>
  </si>
  <si>
    <t>632310559</t>
  </si>
  <si>
    <t>Tekuće pomoći od institucija i tijela EU – ostale refundacije</t>
  </si>
  <si>
    <t>632310563</t>
  </si>
  <si>
    <t>Tekuće pomoći od institucija i tijela EU - EFRR</t>
  </si>
  <si>
    <t>632310581</t>
  </si>
  <si>
    <t>Tek.pom.od instit. tijela EU - Mehanizam za oporavak i otpornost</t>
  </si>
  <si>
    <t>632311700</t>
  </si>
  <si>
    <t>Tekuće pomoći od institucija i tijela EU - ostalo</t>
  </si>
  <si>
    <t>632311800</t>
  </si>
  <si>
    <t>Tekuće pomoći od institucija i tijela EU - refundacije putnih troškova</t>
  </si>
  <si>
    <t>6341</t>
  </si>
  <si>
    <t>Tekuće pomoći od ostalih subjekata unutar općeg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</si>
  <si>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</si>
  <si>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</si>
  <si>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</si>
  <si>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</si>
  <si>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</si>
  <si>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</si>
  <si>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65268</t>
  </si>
  <si>
    <t>Ostali prihodi za posebne namjene</t>
  </si>
  <si>
    <t>6614</t>
  </si>
  <si>
    <t>Prihodi od prodaje proizvoda i robe</t>
  </si>
  <si>
    <t>6615</t>
  </si>
  <si>
    <t>Prihodi od pruženih usluga</t>
  </si>
  <si>
    <t>DONOS</t>
  </si>
  <si>
    <t>Prijenos depozita iz prethodne godine</t>
  </si>
  <si>
    <t>ODNOS</t>
  </si>
  <si>
    <t>Prijenos depozita u narednu godinu</t>
  </si>
  <si>
    <t>31</t>
  </si>
  <si>
    <t>Vlastiti prihodi</t>
  </si>
  <si>
    <t>43</t>
  </si>
  <si>
    <t>51</t>
  </si>
  <si>
    <t>Pomoći EU</t>
  </si>
  <si>
    <t>52</t>
  </si>
  <si>
    <t>Ostale pomoći</t>
  </si>
  <si>
    <t>559</t>
  </si>
  <si>
    <t>Ostale refundacije iz sredstava EU</t>
  </si>
  <si>
    <t>563</t>
  </si>
  <si>
    <t>Europski fond za regionalni razvoj (EFRR</t>
  </si>
  <si>
    <t>581</t>
  </si>
  <si>
    <t>Mehanizam za oporavak i otpornost</t>
  </si>
  <si>
    <t>71</t>
  </si>
  <si>
    <t>Prihodi od nefin. imovine i nadoknade št</t>
  </si>
  <si>
    <t>Izvorni plan 
2022.
(IP G)</t>
  </si>
  <si>
    <t>MUGRIN</t>
  </si>
  <si>
    <t>10.03.2023 14:29:16</t>
  </si>
  <si>
    <t>01.02.2023 16:05:54</t>
  </si>
  <si>
    <t>632112000</t>
  </si>
  <si>
    <t>Tekuće pomoći od međunarodnih organizacija - ostale</t>
  </si>
  <si>
    <t>Izvorni plan _x000D_
2022._x000D_
(IP G),1. rebalans _x000D_
2022._x000D_
(TR1 G),2. rebalans _x000D_
2022._x000D_
(TR2 G),Tekući plan _x000D_
2022._x000D_
(TP G)...</t>
  </si>
  <si>
    <t>11</t>
  </si>
  <si>
    <t>Opći prihodi i primici</t>
  </si>
  <si>
    <t>Prihodi iz nadležnog proračuna za financiranje rashoda poslovanja</t>
  </si>
  <si>
    <t>12</t>
  </si>
  <si>
    <t xml:space="preserve">Sredstava učešća za pomoći </t>
  </si>
  <si>
    <t>Indeks %</t>
  </si>
  <si>
    <t>Izvršenje 31.12.2022.</t>
  </si>
  <si>
    <t>HRVATSKA AGENCIJA ZA POLJOPRIVREDU I HRANU - PLAN PRIHODA I IZVRŠENJE NA DAN 31.12.2022.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</si>
</sst>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 &quot;@"/>
    <numFmt numFmtId="165" formatCode="#,##0;\-\ #,##0"/>
  </numFmts>
  <fonts count="22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b/>
      <sz val="12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1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64">
    <xf numFmtId="0" fontId="0" fillId="2" borderId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0" fillId="15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4" fontId="1" fillId="29" borderId="1" applyNumberFormat="0" applyProtection="0">
      <alignment vertical="center"/>
    </xf>
    <xf numFmtId="4" fontId="14" fillId="30" borderId="1" applyNumberFormat="0" applyProtection="0">
      <alignment vertical="center"/>
    </xf>
    <xf numFmtId="4" fontId="1" fillId="30" borderId="1" applyNumberFormat="0" applyProtection="0">
      <alignment horizontal="left" vertical="center" indent="1" justifyLastLine="1"/>
    </xf>
    <xf numFmtId="0" fontId="7" fillId="29" borderId="2" applyNumberFormat="0" applyProtection="0">
      <alignment horizontal="left" vertical="top" indent="1"/>
    </xf>
    <xf numFmtId="4" fontId="1" fillId="31" borderId="1" applyNumberFormat="0" applyProtection="0">
      <alignment horizontal="left" vertical="center" indent="1" justifyLastLine="1"/>
    </xf>
    <xf numFmtId="4" fontId="1" fillId="32" borderId="1" applyNumberFormat="0" applyProtection="0">
      <alignment horizontal="right" vertical="center"/>
    </xf>
    <xf numFmtId="4" fontId="1" fillId="33" borderId="1" applyNumberFormat="0" applyProtection="0">
      <alignment horizontal="right" vertical="center"/>
    </xf>
    <xf numFmtId="4" fontId="1" fillId="34" borderId="3" applyNumberFormat="0" applyProtection="0">
      <alignment horizontal="right" vertical="center"/>
    </xf>
    <xf numFmtId="4" fontId="1" fillId="10" borderId="1" applyNumberFormat="0" applyProtection="0">
      <alignment horizontal="right" vertical="center"/>
    </xf>
    <xf numFmtId="4" fontId="1" fillId="35" borderId="1" applyNumberFormat="0" applyProtection="0">
      <alignment horizontal="right" vertical="center"/>
    </xf>
    <xf numFmtId="4" fontId="1" fillId="36" borderId="1" applyNumberFormat="0" applyProtection="0">
      <alignment horizontal="right" vertical="center"/>
    </xf>
    <xf numFmtId="4" fontId="1" fillId="7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1" fillId="37" borderId="1" applyNumberFormat="0" applyProtection="0">
      <alignment horizontal="right" vertical="center"/>
    </xf>
    <xf numFmtId="4" fontId="1" fillId="3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5" borderId="3" applyNumberFormat="0" applyProtection="0">
      <alignment horizontal="left" vertical="center" indent="1" justifyLastLine="1"/>
    </xf>
    <xf numFmtId="4" fontId="1" fillId="3" borderId="3" applyNumberFormat="0" applyProtection="0">
      <alignment horizontal="left" vertical="center" indent="1" justifyLastLine="1"/>
    </xf>
    <xf numFmtId="0" fontId="1" fillId="6" borderId="1" applyNumberFormat="0" applyProtection="0">
      <alignment horizontal="left" vertical="center" indent="1" justifyLastLine="1"/>
    </xf>
    <xf numFmtId="0" fontId="1" fillId="8" borderId="2" applyNumberFormat="0" applyProtection="0">
      <alignment horizontal="left" vertical="top" indent="1"/>
    </xf>
    <xf numFmtId="0" fontId="1" fillId="39" borderId="1" applyNumberFormat="0" applyProtection="0">
      <alignment horizontal="left" vertical="center" indent="1" justifyLastLine="1"/>
    </xf>
    <xf numFmtId="0" fontId="1" fillId="3" borderId="2" applyNumberFormat="0" applyProtection="0">
      <alignment horizontal="left" vertical="top" indent="1"/>
    </xf>
    <xf numFmtId="0" fontId="1" fillId="40" borderId="1" applyNumberFormat="0" applyProtection="0">
      <alignment horizontal="left" vertical="center" indent="1" justifyLastLine="1"/>
    </xf>
    <xf numFmtId="0" fontId="1" fillId="40" borderId="2" applyNumberFormat="0" applyProtection="0">
      <alignment horizontal="left" vertical="top" indent="1"/>
    </xf>
    <xf numFmtId="0" fontId="1" fillId="5" borderId="1" applyNumberFormat="0" applyProtection="0">
      <alignment horizontal="left" vertical="center" indent="1" justifyLastLine="1"/>
    </xf>
    <xf numFmtId="0" fontId="1" fillId="5" borderId="2" applyNumberFormat="0" applyProtection="0">
      <alignment horizontal="left" vertical="top" indent="1"/>
    </xf>
    <xf numFmtId="0" fontId="1" fillId="41" borderId="4" applyNumberFormat="0">
      <protection locked="0"/>
    </xf>
    <xf numFmtId="0" fontId="3" fillId="8" borderId="5" applyBorder="0"/>
    <xf numFmtId="4" fontId="4" fillId="42" borderId="2" applyNumberFormat="0" applyProtection="0">
      <alignment vertical="center"/>
    </xf>
    <xf numFmtId="4" fontId="16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2" borderId="2" applyNumberFormat="0" applyProtection="0">
      <alignment horizontal="left" vertical="top" indent="1"/>
    </xf>
    <xf numFmtId="4" fontId="1" fillId="0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" fillId="31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8" fillId="44" borderId="3" applyNumberFormat="0" applyProtection="0">
      <alignment horizontal="left" vertical="center" indent="1" justifyLastLine="1"/>
    </xf>
    <xf numFmtId="0" fontId="16" fillId="0" borderId="6"/>
    <xf numFmtId="4" fontId="9" fillId="41" borderId="1" applyNumberFormat="0" applyProtection="0">
      <alignment horizontal="right" vertical="center"/>
    </xf>
    <xf numFmtId="0" fontId="13" fillId="0" borderId="0" applyNumberFormat="0" applyFill="0" applyBorder="0" applyAlignment="0" applyProtection="0"/>
  </cellStyleXfs>
  <cellXfs count="54">
    <xf numFmtId="0" fontId="0" fillId="2" borderId="0" xfId="0"/>
    <xf numFmtId="0" fontId="5" fillId="2" borderId="0" xfId="0" applyFont="1"/>
    <xf numFmtId="0" fontId="3" fillId="9" borderId="7" xfId="51" applyFill="1" applyBorder="1"/>
    <xf numFmtId="0" fontId="3" fillId="9" borderId="8" xfId="51" applyFill="1" applyBorder="1"/>
    <xf numFmtId="0" fontId="0" fillId="45" borderId="9" xfId="0" applyFill="1" applyBorder="1"/>
    <xf numFmtId="0" fontId="0" fillId="45" borderId="9" xfId="0" applyFill="1" applyBorder="1" applyAlignment="1">
      <alignment vertical="center"/>
    </xf>
    <xf numFmtId="0" fontId="2" fillId="9" borderId="5" xfId="51" applyFont="1" applyFill="1" applyBorder="1"/>
    <xf numFmtId="0" fontId="0" fillId="2" borderId="0" xfId="0" applyAlignment="1"/>
    <xf numFmtId="0" fontId="0" fillId="43" borderId="7" xfId="0" applyFill="1" applyBorder="1"/>
    <xf numFmtId="0" fontId="0" fillId="43" borderId="0" xfId="0" applyFill="1" applyBorder="1"/>
    <xf numFmtId="0" fontId="0" fillId="43" borderId="10" xfId="0" applyFill="1" applyBorder="1"/>
    <xf numFmtId="0" fontId="0" fillId="43" borderId="11" xfId="0" applyFill="1" applyBorder="1" applyAlignment="1"/>
    <xf numFmtId="0" fontId="0" fillId="43" borderId="0" xfId="0" applyFill="1" applyBorder="1" applyAlignment="1"/>
    <xf numFmtId="0" fontId="0" fillId="43" borderId="12" xfId="0" applyFill="1" applyBorder="1" applyAlignment="1"/>
    <xf numFmtId="0" fontId="0" fillId="43" borderId="5" xfId="0" applyFill="1" applyBorder="1" applyAlignment="1"/>
    <xf numFmtId="0" fontId="0" fillId="43" borderId="7" xfId="0" applyFill="1" applyBorder="1" applyAlignment="1"/>
    <xf numFmtId="0" fontId="0" fillId="43" borderId="10" xfId="0" applyFill="1" applyBorder="1" applyAlignment="1"/>
    <xf numFmtId="0" fontId="0" fillId="43" borderId="10" xfId="0" quotePrefix="1" applyFill="1" applyBorder="1" applyAlignment="1"/>
    <xf numFmtId="0" fontId="0" fillId="43" borderId="13" xfId="0" quotePrefix="1" applyFill="1" applyBorder="1" applyAlignment="1"/>
    <xf numFmtId="0" fontId="0" fillId="43" borderId="0" xfId="0" quotePrefix="1" applyFill="1" applyBorder="1" applyAlignment="1"/>
    <xf numFmtId="0" fontId="0" fillId="45" borderId="9" xfId="0" quotePrefix="1" applyFill="1" applyBorder="1" applyAlignment="1">
      <alignment vertical="center"/>
    </xf>
    <xf numFmtId="0" fontId="0" fillId="43" borderId="7" xfId="0" quotePrefix="1" applyFill="1" applyBorder="1" applyAlignment="1"/>
    <xf numFmtId="0" fontId="0" fillId="43" borderId="8" xfId="0" quotePrefix="1" applyFill="1" applyBorder="1" applyAlignment="1"/>
    <xf numFmtId="0" fontId="0" fillId="43" borderId="14" xfId="0" quotePrefix="1" applyFill="1" applyBorder="1" applyAlignment="1"/>
    <xf numFmtId="0" fontId="15" fillId="46" borderId="0" xfId="0" applyFont="1" applyFill="1"/>
    <xf numFmtId="0" fontId="0" fillId="43" borderId="15" xfId="0" applyFill="1" applyBorder="1"/>
    <xf numFmtId="0" fontId="0" fillId="43" borderId="16" xfId="0" applyFill="1" applyBorder="1"/>
    <xf numFmtId="0" fontId="0" fillId="43" borderId="17" xfId="0" applyFill="1" applyBorder="1"/>
    <xf numFmtId="0" fontId="0" fillId="45" borderId="9" xfId="0" quotePrefix="1" applyFill="1" applyBorder="1" applyAlignment="1"/>
    <xf numFmtId="0" fontId="1" fillId="31" borderId="1" xfId="26" quotePrefix="1" applyNumberFormat="1">
      <alignment horizontal="left" vertical="center" indent="1" justifyLastLine="1"/>
    </xf>
    <xf numFmtId="0" fontId="1" fillId="3" borderId="1" xfId="39" quotePrefix="1" applyNumberFormat="1">
      <alignment horizontal="right" vertical="center"/>
    </xf>
    <xf numFmtId="0" fontId="1" fillId="30" borderId="1" xfId="24" quotePrefix="1" applyNumberFormat="1">
      <alignment horizontal="left" vertical="center" indent="1" justifyLastLine="1"/>
    </xf>
    <xf numFmtId="0" fontId="1" fillId="6" borderId="1" xfId="42" quotePrefix="1">
      <alignment horizontal="left" vertical="center" indent="1" justifyLastLine="1"/>
    </xf>
    <xf numFmtId="0" fontId="1" fillId="39" borderId="1" xfId="44" quotePrefix="1">
      <alignment horizontal="left" vertical="center" indent="1" justifyLastLine="1"/>
    </xf>
    <xf numFmtId="0" fontId="20" fillId="45" borderId="9" xfId="0" quotePrefix="1" applyFont="1" applyFill="1" applyBorder="1" applyAlignment="1">
      <alignment vertical="center"/>
    </xf>
    <xf numFmtId="164" fontId="1" fillId="6" borderId="1" xfId="42" quotePrefix="1" applyNumberFormat="1" applyAlignment="1">
      <alignment horizontal="left" vertical="center" indent="2" justifyLastLine="1"/>
    </xf>
    <xf numFmtId="0" fontId="18" fillId="2" borderId="0" xfId="0" applyFont="1"/>
    <xf numFmtId="0" fontId="15" fillId="2" borderId="0" xfId="0" applyFont="1"/>
    <xf numFmtId="0" fontId="17" fillId="2" borderId="0" xfId="0" applyFont="1"/>
    <xf numFmtId="0" fontId="19" fillId="2" borderId="0" xfId="0" applyFont="1"/>
    <xf numFmtId="3" fontId="1" fillId="0" borderId="1" xfId="56" applyNumberFormat="1">
      <alignment horizontal="right" vertical="center"/>
    </xf>
    <xf numFmtId="3" fontId="1" fillId="29" borderId="1" xfId="22" applyNumberFormat="1">
      <alignment vertical="center"/>
    </xf>
    <xf numFmtId="0" fontId="1" fillId="31" borderId="1" xfId="26" applyNumberFormat="1">
      <alignment horizontal="left" vertical="center" indent="1" justifyLastLine="1"/>
    </xf>
    <xf numFmtId="49" fontId="6" fillId="8" borderId="3" xfId="37" quotePrefix="1" applyNumberFormat="1">
      <alignment horizontal="left" vertical="center" indent="1" justifyLastLine="1"/>
    </xf>
    <xf numFmtId="0" fontId="1" fillId="40" borderId="1" xfId="46" quotePrefix="1">
      <alignment horizontal="left" vertical="center" indent="1" justifyLastLine="1"/>
    </xf>
    <xf numFmtId="164" fontId="1" fillId="39" borderId="1" xfId="44" quotePrefix="1" applyNumberFormat="1" applyAlignment="1">
      <alignment horizontal="left" vertical="center" indent="3" justifyLastLine="1"/>
    </xf>
    <xf numFmtId="0" fontId="1" fillId="40" borderId="1" xfId="46" quotePrefix="1" applyAlignment="1">
      <alignment horizontal="left" vertical="center" indent="4" justifyLastLine="1"/>
    </xf>
    <xf numFmtId="165" fontId="1" fillId="29" borderId="1" xfId="22" applyNumberFormat="1">
      <alignment vertical="center"/>
    </xf>
    <xf numFmtId="0" fontId="1" fillId="31" borderId="1" xfId="58" quotePrefix="1" applyNumberFormat="1" applyAlignment="1">
      <alignment horizontal="center" vertical="center" wrapText="1" justifyLastLine="1"/>
    </xf>
    <xf numFmtId="4" fontId="1" fillId="0" borderId="1" xfId="56" applyNumberFormat="1">
      <alignment horizontal="right" vertical="center"/>
    </xf>
    <xf numFmtId="4" fontId="1" fillId="29" borderId="1" xfId="22" applyNumberFormat="1">
      <alignment vertical="center"/>
    </xf>
    <xf numFmtId="0" fontId="1" fillId="40" borderId="1" xfId="46" quotePrefix="1" applyAlignment="1">
      <alignment horizontal="left" vertical="center" wrapText="1" indent="1" justifyLastLine="1"/>
    </xf>
    <xf numFmtId="4" fontId="0" fillId="2" borderId="0" xfId="0" applyNumberFormat="1"/>
    <xf numFmtId="0" fontId="21" fillId="45" borderId="9" xfId="0" applyFont="1" applyFill="1" applyBorder="1" applyAlignment="1">
      <alignment horizontal="center"/>
    </xf>
  </cellXfs>
  <cellStyles count="64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Emphasis 1" xfId="19" xr:uid="{00000000-0005-0000-0000-000012000000}"/>
    <cellStyle name="Emphasis 2" xfId="20" xr:uid="{00000000-0005-0000-0000-000013000000}"/>
    <cellStyle name="Emphasis 3" xfId="21" xr:uid="{00000000-0005-0000-0000-000014000000}"/>
    <cellStyle name="Normal" xfId="0" builtinId="0"/>
    <cellStyle name="SAPBEXaggData" xfId="22" xr:uid="{00000000-0005-0000-0000-000016000000}"/>
    <cellStyle name="SAPBEXaggDataEmph" xfId="23" xr:uid="{00000000-0005-0000-0000-000017000000}"/>
    <cellStyle name="SAPBEXaggItem" xfId="24" xr:uid="{00000000-0005-0000-0000-000018000000}"/>
    <cellStyle name="SAPBEXaggItemX" xfId="25" xr:uid="{00000000-0005-0000-0000-000019000000}"/>
    <cellStyle name="SAPBEXchaText" xfId="26" xr:uid="{00000000-0005-0000-0000-00001A000000}"/>
    <cellStyle name="SAPBEXexcBad7" xfId="27" xr:uid="{00000000-0005-0000-0000-00001B000000}"/>
    <cellStyle name="SAPBEXexcBad8" xfId="28" xr:uid="{00000000-0005-0000-0000-00001C000000}"/>
    <cellStyle name="SAPBEXexcBad9" xfId="29" xr:uid="{00000000-0005-0000-0000-00001D000000}"/>
    <cellStyle name="SAPBEXexcCritical4" xfId="30" xr:uid="{00000000-0005-0000-0000-00001E000000}"/>
    <cellStyle name="SAPBEXexcCritical5" xfId="31" xr:uid="{00000000-0005-0000-0000-00001F000000}"/>
    <cellStyle name="SAPBEXexcCritical6" xfId="32" xr:uid="{00000000-0005-0000-0000-000020000000}"/>
    <cellStyle name="SAPBEXexcGood1" xfId="33" xr:uid="{00000000-0005-0000-0000-000021000000}"/>
    <cellStyle name="SAPBEXexcGood2" xfId="34" xr:uid="{00000000-0005-0000-0000-000022000000}"/>
    <cellStyle name="SAPBEXexcGood3" xfId="35" xr:uid="{00000000-0005-0000-0000-000023000000}"/>
    <cellStyle name="SAPBEXfilterDrill" xfId="36" xr:uid="{00000000-0005-0000-0000-000024000000}"/>
    <cellStyle name="SAPBEXfilterItem" xfId="37" xr:uid="{00000000-0005-0000-0000-000025000000}"/>
    <cellStyle name="SAPBEXfilterText" xfId="38" xr:uid="{00000000-0005-0000-0000-000026000000}"/>
    <cellStyle name="SAPBEXformats" xfId="39" xr:uid="{00000000-0005-0000-0000-000027000000}"/>
    <cellStyle name="SAPBEXheaderItem" xfId="40" xr:uid="{00000000-0005-0000-0000-000028000000}"/>
    <cellStyle name="SAPBEXheaderText" xfId="41" xr:uid="{00000000-0005-0000-0000-000029000000}"/>
    <cellStyle name="SAPBEXHLevel0" xfId="42" xr:uid="{00000000-0005-0000-0000-00002A000000}"/>
    <cellStyle name="SAPBEXHLevel0X" xfId="43" xr:uid="{00000000-0005-0000-0000-00002B000000}"/>
    <cellStyle name="SAPBEXHLevel1" xfId="44" xr:uid="{00000000-0005-0000-0000-00002C000000}"/>
    <cellStyle name="SAPBEXHLevel1X" xfId="45" xr:uid="{00000000-0005-0000-0000-00002D000000}"/>
    <cellStyle name="SAPBEXHLevel2" xfId="46" xr:uid="{00000000-0005-0000-0000-00002E000000}"/>
    <cellStyle name="SAPBEXHLevel2X" xfId="47" xr:uid="{00000000-0005-0000-0000-00002F000000}"/>
    <cellStyle name="SAPBEXHLevel3" xfId="48" xr:uid="{00000000-0005-0000-0000-000030000000}"/>
    <cellStyle name="SAPBEXHLevel3X" xfId="49" xr:uid="{00000000-0005-0000-0000-000031000000}"/>
    <cellStyle name="SAPBEXinputData" xfId="50" xr:uid="{00000000-0005-0000-0000-000032000000}"/>
    <cellStyle name="SAPBEXItemHeader" xfId="51" xr:uid="{00000000-0005-0000-0000-000033000000}"/>
    <cellStyle name="SAPBEXresData" xfId="52" xr:uid="{00000000-0005-0000-0000-000034000000}"/>
    <cellStyle name="SAPBEXresDataEmph" xfId="53" xr:uid="{00000000-0005-0000-0000-000035000000}"/>
    <cellStyle name="SAPBEXresItem" xfId="54" xr:uid="{00000000-0005-0000-0000-000036000000}"/>
    <cellStyle name="SAPBEXresItemX" xfId="55" xr:uid="{00000000-0005-0000-0000-000037000000}"/>
    <cellStyle name="SAPBEXstdData" xfId="56" xr:uid="{00000000-0005-0000-0000-000038000000}"/>
    <cellStyle name="SAPBEXstdDataEmph" xfId="57" xr:uid="{00000000-0005-0000-0000-000039000000}"/>
    <cellStyle name="SAPBEXstdItem" xfId="58" xr:uid="{00000000-0005-0000-0000-00003A000000}"/>
    <cellStyle name="SAPBEXstdItemX" xfId="59" xr:uid="{00000000-0005-0000-0000-00003B000000}"/>
    <cellStyle name="SAPBEXtitle" xfId="60" xr:uid="{00000000-0005-0000-0000-00003C000000}"/>
    <cellStyle name="SAPBEXunassignedItem" xfId="61" xr:uid="{00000000-0005-0000-0000-00003D000000}"/>
    <cellStyle name="SAPBEXundefined" xfId="62" xr:uid="{00000000-0005-0000-0000-00003E000000}"/>
    <cellStyle name="Sheet Title" xfId="63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9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009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'T0001'!$A$6:$B$6</c:f>
              <c:strCache>
                <c:ptCount val="1"/>
                <c:pt idx="0">
                  <c:v>Ukupni rezultat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744-44B5-AAC4-547DB42E090A}"/>
            </c:ext>
          </c:extLst>
        </c:ser>
        <c:ser>
          <c:idx val="1"/>
          <c:order val="1"/>
          <c:tx>
            <c:strRef>
              <c:f>'T0001'!$A$7:$B$7</c:f>
              <c:strCache>
                <c:ptCount val="1"/>
                <c:pt idx="0">
                  <c:v>- 06035 Hrvatska agencija za poljoprivredu i hranu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744-44B5-AAC4-547DB42E090A}"/>
            </c:ext>
          </c:extLst>
        </c:ser>
        <c:ser>
          <c:idx val="2"/>
          <c:order val="2"/>
          <c:tx>
            <c:strRef>
              <c:f>'T0001'!$A$12:$B$12</c:f>
              <c:strCache>
                <c:ptCount val="1"/>
                <c:pt idx="0">
                  <c:v>- 31 Vlastiti prihodi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744-44B5-AAC4-547DB42E090A}"/>
            </c:ext>
          </c:extLst>
        </c:ser>
        <c:ser>
          <c:idx val="3"/>
          <c:order val="3"/>
          <c:tx>
            <c:strRef>
              <c:f>'T0001'!$A$13:$B$13</c:f>
              <c:strCache>
                <c:ptCount val="1"/>
                <c:pt idx="0">
                  <c:v>6614 Prihodi od prodaje proizvoda i robe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744-44B5-AAC4-547DB42E090A}"/>
            </c:ext>
          </c:extLst>
        </c:ser>
        <c:ser>
          <c:idx val="4"/>
          <c:order val="4"/>
          <c:tx>
            <c:strRef>
              <c:f>'T0001'!$A$14:$B$14</c:f>
              <c:strCache>
                <c:ptCount val="1"/>
                <c:pt idx="0">
                  <c:v>6615 Prihodi od pruženih usluga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744-44B5-AAC4-547DB42E090A}"/>
            </c:ext>
          </c:extLst>
        </c:ser>
        <c:ser>
          <c:idx val="5"/>
          <c:order val="5"/>
          <c:tx>
            <c:strRef>
              <c:f>'T0001'!$A$15:$B$15</c:f>
              <c:strCache>
                <c:ptCount val="1"/>
                <c:pt idx="0">
                  <c:v>DONOS Prijenos depozita iz prethodne godine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E744-44B5-AAC4-547DB42E090A}"/>
            </c:ext>
          </c:extLst>
        </c:ser>
        <c:ser>
          <c:idx val="6"/>
          <c:order val="6"/>
          <c:tx>
            <c:strRef>
              <c:f>'T0001'!$A$16:$B$16</c:f>
              <c:strCache>
                <c:ptCount val="1"/>
                <c:pt idx="0">
                  <c:v>ODNOS Prijenos depozita u narednu godinu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E744-44B5-AAC4-547DB42E090A}"/>
            </c:ext>
          </c:extLst>
        </c:ser>
        <c:ser>
          <c:idx val="7"/>
          <c:order val="7"/>
          <c:tx>
            <c:strRef>
              <c:f>'T0001'!$A$17:$B$17</c:f>
              <c:strCache>
                <c:ptCount val="1"/>
                <c:pt idx="0">
                  <c:v>- 43 Ostali prihodi za posebne namjene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E744-44B5-AAC4-547DB42E090A}"/>
            </c:ext>
          </c:extLst>
        </c:ser>
        <c:ser>
          <c:idx val="8"/>
          <c:order val="8"/>
          <c:tx>
            <c:strRef>
              <c:f>'T0001'!$A$18:$B$18</c:f>
              <c:strCache>
                <c:ptCount val="1"/>
                <c:pt idx="0">
                  <c:v>65268 Ostali prihodi za posebne namjene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E744-44B5-AAC4-547DB42E090A}"/>
            </c:ext>
          </c:extLst>
        </c:ser>
        <c:ser>
          <c:idx val="9"/>
          <c:order val="9"/>
          <c:tx>
            <c:strRef>
              <c:f>'T0001'!$A$19:$B$19</c:f>
              <c:strCache>
                <c:ptCount val="1"/>
                <c:pt idx="0">
                  <c:v>DONOS Prijenos depozita iz prethodne godine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E744-44B5-AAC4-547DB42E090A}"/>
            </c:ext>
          </c:extLst>
        </c:ser>
        <c:ser>
          <c:idx val="10"/>
          <c:order val="10"/>
          <c:tx>
            <c:strRef>
              <c:f>'T0001'!$A$20:$B$20</c:f>
              <c:strCache>
                <c:ptCount val="1"/>
                <c:pt idx="0">
                  <c:v>ODNOS Prijenos depozita u narednu godinu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744-44B5-AAC4-547DB42E090A}"/>
            </c:ext>
          </c:extLst>
        </c:ser>
        <c:ser>
          <c:idx val="11"/>
          <c:order val="11"/>
          <c:tx>
            <c:strRef>
              <c:f>'T0001'!$A$21:$B$21</c:f>
              <c:strCache>
                <c:ptCount val="1"/>
                <c:pt idx="0">
                  <c:v>- 51 Pomoći EU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E744-44B5-AAC4-547DB42E090A}"/>
            </c:ext>
          </c:extLst>
        </c:ser>
        <c:ser>
          <c:idx val="12"/>
          <c:order val="12"/>
          <c:tx>
            <c:strRef>
              <c:f>'T0001'!$A$22:$B$22</c:f>
              <c:strCache>
                <c:ptCount val="1"/>
                <c:pt idx="0">
                  <c:v>632311700 Tekuće pomoći od institucija i tijela EU - ostalo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E744-44B5-AAC4-547DB42E090A}"/>
            </c:ext>
          </c:extLst>
        </c:ser>
        <c:ser>
          <c:idx val="13"/>
          <c:order val="13"/>
          <c:tx>
            <c:strRef>
              <c:f>'T0001'!$A$23:$B$23</c:f>
              <c:strCache>
                <c:ptCount val="1"/>
                <c:pt idx="0">
                  <c:v>632311800 Tekuće pomoći od institucija i tijela EU - refundacije putnih troškova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E744-44B5-AAC4-547DB42E090A}"/>
            </c:ext>
          </c:extLst>
        </c:ser>
        <c:ser>
          <c:idx val="14"/>
          <c:order val="14"/>
          <c:tx>
            <c:strRef>
              <c:f>'T0001'!$A$24:$B$24</c:f>
              <c:strCache>
                <c:ptCount val="1"/>
                <c:pt idx="0">
                  <c:v>DONOS Prijenos depozita iz prethodne godine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E744-44B5-AAC4-547DB42E090A}"/>
            </c:ext>
          </c:extLst>
        </c:ser>
        <c:ser>
          <c:idx val="15"/>
          <c:order val="15"/>
          <c:tx>
            <c:strRef>
              <c:f>'T0001'!$A$25:$B$25</c:f>
              <c:strCache>
                <c:ptCount val="1"/>
                <c:pt idx="0">
                  <c:v>ODNOS Prijenos depozita u narednu godinu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744-44B5-AAC4-547DB42E090A}"/>
            </c:ext>
          </c:extLst>
        </c:ser>
        <c:ser>
          <c:idx val="16"/>
          <c:order val="16"/>
          <c:tx>
            <c:strRef>
              <c:f>'T0001'!$A$26:$B$26</c:f>
              <c:strCache>
                <c:ptCount val="1"/>
                <c:pt idx="0">
                  <c:v>- 52 Ostale pomoći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744-44B5-AAC4-547DB42E090A}"/>
            </c:ext>
          </c:extLst>
        </c:ser>
        <c:ser>
          <c:idx val="17"/>
          <c:order val="17"/>
          <c:tx>
            <c:strRef>
              <c:f>'T0001'!$A$27:$B$27</c:f>
              <c:strCache>
                <c:ptCount val="1"/>
                <c:pt idx="0">
                  <c:v>632112000 Tekuće pomoći od međunarodnih organizacija - ostale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744-44B5-AAC4-547DB42E090A}"/>
            </c:ext>
          </c:extLst>
        </c:ser>
        <c:ser>
          <c:idx val="18"/>
          <c:order val="18"/>
          <c:tx>
            <c:strRef>
              <c:f>'T0001'!$A$28:$B$28</c:f>
              <c:strCache>
                <c:ptCount val="1"/>
                <c:pt idx="0">
                  <c:v>6341 Tekuće pomoći od ostalih subjekata unutar općeg proračuna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744-44B5-AAC4-547DB42E090A}"/>
            </c:ext>
          </c:extLst>
        </c:ser>
        <c:ser>
          <c:idx val="19"/>
          <c:order val="19"/>
          <c:tx>
            <c:strRef>
              <c:f>'T0001'!$A$29:$B$29</c:f>
              <c:strCache>
                <c:ptCount val="1"/>
                <c:pt idx="0">
                  <c:v>6391 Tekući prijenosi između proračunskih korisnika istog proračuna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E744-44B5-AAC4-547DB42E090A}"/>
            </c:ext>
          </c:extLst>
        </c:ser>
        <c:ser>
          <c:idx val="20"/>
          <c:order val="20"/>
          <c:tx>
            <c:strRef>
              <c:f>'T0001'!$A$30:$B$30</c:f>
              <c:strCache>
                <c:ptCount val="1"/>
                <c:pt idx="0">
                  <c:v>6393 Tekući prijenosi između proračunskih korisnika istog proračuna temeljem prijenosa EU sredstava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744-44B5-AAC4-547DB42E090A}"/>
            </c:ext>
          </c:extLst>
        </c:ser>
        <c:ser>
          <c:idx val="21"/>
          <c:order val="21"/>
          <c:tx>
            <c:strRef>
              <c:f>'T0001'!$A$31:$B$31</c:f>
              <c:strCache>
                <c:ptCount val="1"/>
                <c:pt idx="0">
                  <c:v>6394 Kapitalni prijenosi između proračunskih korisnika istog proračuna temeljem prijenosa EU sredstava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E744-44B5-AAC4-547DB42E090A}"/>
            </c:ext>
          </c:extLst>
        </c:ser>
        <c:ser>
          <c:idx val="22"/>
          <c:order val="22"/>
          <c:tx>
            <c:strRef>
              <c:f>'T0001'!$A$32:$B$32</c:f>
              <c:strCache>
                <c:ptCount val="1"/>
                <c:pt idx="0">
                  <c:v>DONOS Prijenos depozita iz prethodne godine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E744-44B5-AAC4-547DB42E090A}"/>
            </c:ext>
          </c:extLst>
        </c:ser>
        <c:ser>
          <c:idx val="23"/>
          <c:order val="23"/>
          <c:tx>
            <c:strRef>
              <c:f>'T0001'!$A$33:$B$33</c:f>
              <c:strCache>
                <c:ptCount val="1"/>
                <c:pt idx="0">
                  <c:v>ODNOS Prijenos depozita u narednu godinu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7-E744-44B5-AAC4-547DB42E090A}"/>
            </c:ext>
          </c:extLst>
        </c:ser>
        <c:ser>
          <c:idx val="24"/>
          <c:order val="24"/>
          <c:tx>
            <c:strRef>
              <c:f>'T0001'!$A$34:$B$34</c:f>
              <c:strCache>
                <c:ptCount val="1"/>
                <c:pt idx="0">
                  <c:v>- 559 Ostale refundacije iz sredstava EU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E744-44B5-AAC4-547DB42E090A}"/>
            </c:ext>
          </c:extLst>
        </c:ser>
        <c:ser>
          <c:idx val="25"/>
          <c:order val="25"/>
          <c:tx>
            <c:strRef>
              <c:f>'T0001'!$A$35:$B$35</c:f>
              <c:strCache>
                <c:ptCount val="1"/>
                <c:pt idx="0">
                  <c:v>632310559 Tekuće pomoći od institucija i tijela EU – ostale refundacije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9-E744-44B5-AAC4-547DB42E090A}"/>
            </c:ext>
          </c:extLst>
        </c:ser>
        <c:ser>
          <c:idx val="26"/>
          <c:order val="26"/>
          <c:tx>
            <c:strRef>
              <c:f>'T0001'!$A$36:$B$36</c:f>
              <c:strCache>
                <c:ptCount val="1"/>
                <c:pt idx="0">
                  <c:v>- 563 Europski fond za regionalni razvoj (EFRR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744-44B5-AAC4-547DB42E090A}"/>
            </c:ext>
          </c:extLst>
        </c:ser>
        <c:ser>
          <c:idx val="27"/>
          <c:order val="27"/>
          <c:tx>
            <c:strRef>
              <c:f>'T0001'!$A$37:$B$37</c:f>
              <c:strCache>
                <c:ptCount val="1"/>
                <c:pt idx="0">
                  <c:v>632310563 Tekuće pomoći od institucija i tijela EU - EFRR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B-E744-44B5-AAC4-547DB42E090A}"/>
            </c:ext>
          </c:extLst>
        </c:ser>
        <c:ser>
          <c:idx val="28"/>
          <c:order val="28"/>
          <c:tx>
            <c:strRef>
              <c:f>'T0001'!$A$38:$B$38</c:f>
              <c:strCache>
                <c:ptCount val="1"/>
                <c:pt idx="0">
                  <c:v>- 581 Mehanizam za oporavak i otpornost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C-E744-44B5-AAC4-547DB42E090A}"/>
            </c:ext>
          </c:extLst>
        </c:ser>
        <c:ser>
          <c:idx val="29"/>
          <c:order val="29"/>
          <c:tx>
            <c:strRef>
              <c:f>'T0001'!$A$39:$B$39</c:f>
              <c:strCache>
                <c:ptCount val="1"/>
                <c:pt idx="0">
                  <c:v>632310581 Tek.pom.od instit. tijela EU - Mehanizam za oporavak i otpornost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D-E744-44B5-AAC4-547DB42E090A}"/>
            </c:ext>
          </c:extLst>
        </c:ser>
        <c:ser>
          <c:idx val="30"/>
          <c:order val="30"/>
          <c:tx>
            <c:strRef>
              <c:f>'T0001'!$A$40:$B$40</c:f>
              <c:strCache>
                <c:ptCount val="1"/>
                <c:pt idx="0">
                  <c:v>- 71 Prihodi od nefin. imovine i nadoknade št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E-E744-44B5-AAC4-547DB42E090A}"/>
            </c:ext>
          </c:extLst>
        </c:ser>
        <c:ser>
          <c:idx val="31"/>
          <c:order val="31"/>
          <c:tx>
            <c:strRef>
              <c:f>'T0001'!$A$41:$B$41</c:f>
              <c:strCache>
                <c:ptCount val="1"/>
                <c:pt idx="0">
                  <c:v>DONOS Prijenos depozita iz prethodne godine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744-44B5-AAC4-547DB42E090A}"/>
            </c:ext>
          </c:extLst>
        </c:ser>
        <c:ser>
          <c:idx val="32"/>
          <c:order val="32"/>
          <c:tx>
            <c:strRef>
              <c:f>'T0001'!$A$42:$B$42</c:f>
              <c:strCache>
                <c:ptCount val="1"/>
                <c:pt idx="0">
                  <c:v>ODNOS Prijenos depozita u narednu godinu</c:v>
                </c:pt>
              </c:strCache>
            </c:strRef>
          </c:tx>
          <c:invertIfNegative val="0"/>
          <c:val>
            <c:numRef>
              <c:f>'T0001'!#REF!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'T0001'!#REF!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E744-44B5-AAC4-547DB42E0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350543"/>
        <c:axId val="1"/>
      </c:barChart>
      <c:catAx>
        <c:axId val="121135054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11350543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901166246089517"/>
          <c:y val="0.17666679689116876"/>
          <c:w val="0.31560967046655158"/>
          <c:h val="0.75204948401378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gif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gi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0.png"/><Relationship Id="rId7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9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10" Type="http://schemas.openxmlformats.org/officeDocument/2006/relationships/image" Target="../media/image5.png"/><Relationship Id="rId4" Type="http://schemas.openxmlformats.org/officeDocument/2006/relationships/image" Target="../media/image3.png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1318260</xdr:colOff>
      <xdr:row>3</xdr:row>
      <xdr:rowOff>335280</xdr:rowOff>
    </xdr:from>
    <xdr:to>
      <xdr:col>1</xdr:col>
      <xdr:colOff>144780</xdr:colOff>
      <xdr:row>4</xdr:row>
      <xdr:rowOff>99060</xdr:rowOff>
    </xdr:to>
    <xdr:pic macro="[0]!Sheet2.InfoA_click">
      <xdr:nvPicPr>
        <xdr:cNvPr id="254132" name="InfoA" descr="Information_pressed" hidden="1">
          <a:extLst>
            <a:ext uri="{FF2B5EF4-FFF2-40B4-BE49-F238E27FC236}">
              <a16:creationId xmlns:a16="http://schemas.microsoft.com/office/drawing/2014/main" id="{A3CB5C3D-02F3-4B35-85C9-E987AD99E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769620"/>
          <a:ext cx="647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716280</xdr:colOff>
      <xdr:row>3</xdr:row>
      <xdr:rowOff>327660</xdr:rowOff>
    </xdr:from>
    <xdr:to>
      <xdr:col>0</xdr:col>
      <xdr:colOff>1143000</xdr:colOff>
      <xdr:row>4</xdr:row>
      <xdr:rowOff>91440</xdr:rowOff>
    </xdr:to>
    <xdr:pic macro="[0]!Sheet2.filterA_click">
      <xdr:nvPicPr>
        <xdr:cNvPr id="254134" name="FilterA" descr="Filter_pressed" hidden="1">
          <a:extLst>
            <a:ext uri="{FF2B5EF4-FFF2-40B4-BE49-F238E27FC236}">
              <a16:creationId xmlns:a16="http://schemas.microsoft.com/office/drawing/2014/main" id="{992AB008-1830-46B7-A67A-CEDAD9C3A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762000"/>
          <a:ext cx="4267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7924800" y="1104900"/>
    <xdr:ext cx="1312746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60D09379-69FD-4FCF-AF72-3E9BBC7A36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83A3EE1C-97AA-4D58-A0D4-FBDB07AE87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304800"/>
    <xdr:ext cx="1931808" cy="415925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4FFE90A-1F28-4C5F-97A0-446A58BB8A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304800"/>
          <a:ext cx="19399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6D7A0E10-6DD2-467D-A651-525D97334E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24800" y="1104900"/>
    <xdr:ext cx="1312746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2AEDDCB9-602E-4AD1-80D8-A324396AB5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51D5F9D5-E4F1-4774-8C0B-2A07B17B7C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24800" y="1104900"/>
    <xdr:ext cx="1312746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E2BC3B4C-5021-4838-A73C-71D2E6601E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24800" y="1104900"/>
    <xdr:ext cx="1312746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F09FA0B0-667D-497E-8DDC-6B9DB43740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1B5A2E3E-81F8-44B2-8D85-1DF9396692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FEAC4517-58D9-4091-AD87-889977921F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13328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6B6FBF93-6ECA-40A6-933F-EAE7268C8C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24800" y="1104900"/>
    <xdr:ext cx="1312746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BEE8F53A-AEAC-4DF7-B2A0-FDC77595A0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24800" y="1104900"/>
    <xdr:ext cx="1312746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A8FD392B-4F6C-4D9B-9144-A3BF80D296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24800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343025"/>
    <xdr:ext cx="0" cy="4683125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BA42DD56-405B-47E5-B942-6EF774EED8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57175" y="1343025"/>
          <a:ext cx="0" cy="4683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343025"/>
    <xdr:ext cx="9773657" cy="55403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55B9F17-7977-4E80-A1A5-71A3D9DF5B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14350" y="1343025"/>
          <a:ext cx="9798050" cy="55403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oneCell">
    <xdr:from>
      <xdr:col>3</xdr:col>
      <xdr:colOff>0</xdr:colOff>
      <xdr:row>3</xdr:row>
      <xdr:rowOff>22860</xdr:rowOff>
    </xdr:from>
    <xdr:to>
      <xdr:col>3</xdr:col>
      <xdr:colOff>45720</xdr:colOff>
      <xdr:row>3</xdr:row>
      <xdr:rowOff>76200</xdr:rowOff>
    </xdr:to>
    <xdr:pic macro="[1]!DesignIconClicked">
      <xdr:nvPicPr>
        <xdr:cNvPr id="254156" name="BEx3CP2HZSK51A627AATVAPSZ477">
          <a:extLst>
            <a:ext uri="{FF2B5EF4-FFF2-40B4-BE49-F238E27FC236}">
              <a16:creationId xmlns:a16="http://schemas.microsoft.com/office/drawing/2014/main" id="{8E199457-E6BA-414C-AE11-3599980B2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114300</xdr:rowOff>
    </xdr:from>
    <xdr:to>
      <xdr:col>3</xdr:col>
      <xdr:colOff>45720</xdr:colOff>
      <xdr:row>3</xdr:row>
      <xdr:rowOff>167640</xdr:rowOff>
    </xdr:to>
    <xdr:pic macro="[1]!DesignIconClicked">
      <xdr:nvPicPr>
        <xdr:cNvPr id="254157" name="BExCZJA1G4XRVVCE6JKUMMIIY3LG">
          <a:extLst>
            <a:ext uri="{FF2B5EF4-FFF2-40B4-BE49-F238E27FC236}">
              <a16:creationId xmlns:a16="http://schemas.microsoft.com/office/drawing/2014/main" id="{2DE36F19-6B61-4E40-9369-1020CD78C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22860</xdr:rowOff>
    </xdr:from>
    <xdr:to>
      <xdr:col>3</xdr:col>
      <xdr:colOff>45720</xdr:colOff>
      <xdr:row>3</xdr:row>
      <xdr:rowOff>76200</xdr:rowOff>
    </xdr:to>
    <xdr:pic macro="[1]!DesignIconClicked">
      <xdr:nvPicPr>
        <xdr:cNvPr id="254158" name="BEx1ILIR0UEEPHGFBUDE30K4W768">
          <a:extLst>
            <a:ext uri="{FF2B5EF4-FFF2-40B4-BE49-F238E27FC236}">
              <a16:creationId xmlns:a16="http://schemas.microsoft.com/office/drawing/2014/main" id="{DA01F957-6907-4445-807C-B9B0E57B1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114300</xdr:rowOff>
    </xdr:from>
    <xdr:to>
      <xdr:col>3</xdr:col>
      <xdr:colOff>45720</xdr:colOff>
      <xdr:row>3</xdr:row>
      <xdr:rowOff>167640</xdr:rowOff>
    </xdr:to>
    <xdr:pic macro="[1]!DesignIconClicked">
      <xdr:nvPicPr>
        <xdr:cNvPr id="254159" name="BExQ2VD4MJ4BREJVZY4KSL7UFXD2">
          <a:extLst>
            <a:ext uri="{FF2B5EF4-FFF2-40B4-BE49-F238E27FC236}">
              <a16:creationId xmlns:a16="http://schemas.microsoft.com/office/drawing/2014/main" id="{2C2D5134-18C6-40BB-ADC8-41695F090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22860</xdr:rowOff>
    </xdr:from>
    <xdr:to>
      <xdr:col>3</xdr:col>
      <xdr:colOff>45720</xdr:colOff>
      <xdr:row>3</xdr:row>
      <xdr:rowOff>76200</xdr:rowOff>
    </xdr:to>
    <xdr:pic macro="[1]!DesignIconClicked">
      <xdr:nvPicPr>
        <xdr:cNvPr id="254160" name="BExGO1WZO8LMAJQ739GQRTTKD1HL">
          <a:extLst>
            <a:ext uri="{FF2B5EF4-FFF2-40B4-BE49-F238E27FC236}">
              <a16:creationId xmlns:a16="http://schemas.microsoft.com/office/drawing/2014/main" id="{550AE36A-7AD5-4D83-8527-D29BD7D22A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114300</xdr:rowOff>
    </xdr:from>
    <xdr:to>
      <xdr:col>3</xdr:col>
      <xdr:colOff>45720</xdr:colOff>
      <xdr:row>3</xdr:row>
      <xdr:rowOff>167640</xdr:rowOff>
    </xdr:to>
    <xdr:pic macro="[1]!DesignIconClicked">
      <xdr:nvPicPr>
        <xdr:cNvPr id="254161" name="BExY0OE1Q7MZ9F41FXUEF92D7CLC">
          <a:extLst>
            <a:ext uri="{FF2B5EF4-FFF2-40B4-BE49-F238E27FC236}">
              <a16:creationId xmlns:a16="http://schemas.microsoft.com/office/drawing/2014/main" id="{99DEDA1E-D61D-4119-B6FC-B89DF94D1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22860</xdr:rowOff>
    </xdr:from>
    <xdr:to>
      <xdr:col>3</xdr:col>
      <xdr:colOff>45720</xdr:colOff>
      <xdr:row>3</xdr:row>
      <xdr:rowOff>76200</xdr:rowOff>
    </xdr:to>
    <xdr:pic macro="[1]!DesignIconClicked">
      <xdr:nvPicPr>
        <xdr:cNvPr id="254162" name="BExKGF0LKK8GM09Z0S0UG91FY80O">
          <a:extLst>
            <a:ext uri="{FF2B5EF4-FFF2-40B4-BE49-F238E27FC236}">
              <a16:creationId xmlns:a16="http://schemas.microsoft.com/office/drawing/2014/main" id="{7AB6CB6E-A96A-48BC-9E97-B5F7C1774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56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114300</xdr:rowOff>
    </xdr:from>
    <xdr:to>
      <xdr:col>3</xdr:col>
      <xdr:colOff>45720</xdr:colOff>
      <xdr:row>3</xdr:row>
      <xdr:rowOff>167640</xdr:rowOff>
    </xdr:to>
    <xdr:pic macro="[1]!DesignIconClicked">
      <xdr:nvPicPr>
        <xdr:cNvPr id="254163" name="BExAW0BFHH8DMVE2LG57QC45XRTL">
          <a:extLst>
            <a:ext uri="{FF2B5EF4-FFF2-40B4-BE49-F238E27FC236}">
              <a16:creationId xmlns:a16="http://schemas.microsoft.com/office/drawing/2014/main" id="{7C661C0B-B0A7-4C53-936E-A2F833A09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56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3</xdr:row>
      <xdr:rowOff>22860</xdr:rowOff>
    </xdr:from>
    <xdr:ext cx="45720" cy="53340"/>
    <xdr:pic macro="[1]!DesignIconClicked">
      <xdr:nvPicPr>
        <xdr:cNvPr id="36" name="BExKGF0LKK8GM09Z0S0UG91FY80O">
          <a:extLst>
            <a:ext uri="{FF2B5EF4-FFF2-40B4-BE49-F238E27FC236}">
              <a16:creationId xmlns:a16="http://schemas.microsoft.com/office/drawing/2014/main" id="{069D7FF3-2691-476F-ADEA-3325EF100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56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114300</xdr:rowOff>
    </xdr:from>
    <xdr:ext cx="45720" cy="53340"/>
    <xdr:pic macro="[1]!DesignIconClicked">
      <xdr:nvPicPr>
        <xdr:cNvPr id="37" name="BExAW0BFHH8DMVE2LG57QC45XRTL">
          <a:extLst>
            <a:ext uri="{FF2B5EF4-FFF2-40B4-BE49-F238E27FC236}">
              <a16:creationId xmlns:a16="http://schemas.microsoft.com/office/drawing/2014/main" id="{325F226E-2E6E-4D6B-992C-EF3D0AF0E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56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3</xdr:row>
      <xdr:rowOff>19050</xdr:rowOff>
    </xdr:from>
    <xdr:to>
      <xdr:col>3</xdr:col>
      <xdr:colOff>47625</xdr:colOff>
      <xdr:row>3</xdr:row>
      <xdr:rowOff>66675</xdr:rowOff>
    </xdr:to>
    <xdr:pic macro="[2]!DesignIconClicked">
      <xdr:nvPicPr>
        <xdr:cNvPr id="38" name="BEx5KOYUIR31KARPY59VLLQ107R4">
          <a:extLst>
            <a:ext uri="{FF2B5EF4-FFF2-40B4-BE49-F238E27FC236}">
              <a16:creationId xmlns:a16="http://schemas.microsoft.com/office/drawing/2014/main" id="{3B1E0115-CD15-4CE6-84F5-965740570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771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95250</xdr:rowOff>
    </xdr:from>
    <xdr:to>
      <xdr:col>3</xdr:col>
      <xdr:colOff>47625</xdr:colOff>
      <xdr:row>3</xdr:row>
      <xdr:rowOff>142875</xdr:rowOff>
    </xdr:to>
    <xdr:pic macro="[2]!DesignIconClicked">
      <xdr:nvPicPr>
        <xdr:cNvPr id="39" name="BEx927UWUE1178LSL6SEGUQLSGRQ">
          <a:extLst>
            <a:ext uri="{FF2B5EF4-FFF2-40B4-BE49-F238E27FC236}">
              <a16:creationId xmlns:a16="http://schemas.microsoft.com/office/drawing/2014/main" id="{0648D4EB-ADB3-43C4-9BB9-A664597C1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533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19050</xdr:rowOff>
    </xdr:from>
    <xdr:to>
      <xdr:col>3</xdr:col>
      <xdr:colOff>47625</xdr:colOff>
      <xdr:row>3</xdr:row>
      <xdr:rowOff>66675</xdr:rowOff>
    </xdr:to>
    <xdr:pic macro="[2]!DesignIconClicked">
      <xdr:nvPicPr>
        <xdr:cNvPr id="40" name="BExGZR59HMQEQJFHRQCOEWGGQYGS">
          <a:extLst>
            <a:ext uri="{FF2B5EF4-FFF2-40B4-BE49-F238E27FC236}">
              <a16:creationId xmlns:a16="http://schemas.microsoft.com/office/drawing/2014/main" id="{45BA5807-1D50-4234-996C-778090D38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771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3</xdr:row>
      <xdr:rowOff>95250</xdr:rowOff>
    </xdr:from>
    <xdr:to>
      <xdr:col>3</xdr:col>
      <xdr:colOff>47625</xdr:colOff>
      <xdr:row>3</xdr:row>
      <xdr:rowOff>142875</xdr:rowOff>
    </xdr:to>
    <xdr:pic macro="[2]!DesignIconClicked">
      <xdr:nvPicPr>
        <xdr:cNvPr id="41" name="BEx9CYX6Z3V4AWX9EUFRNZJYST1P">
          <a:extLst>
            <a:ext uri="{FF2B5EF4-FFF2-40B4-BE49-F238E27FC236}">
              <a16:creationId xmlns:a16="http://schemas.microsoft.com/office/drawing/2014/main" id="{C5F4D0ED-1E11-47AE-8F6C-598E533BC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533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19050</xdr:rowOff>
    </xdr:from>
    <xdr:to>
      <xdr:col>3</xdr:col>
      <xdr:colOff>66675</xdr:colOff>
      <xdr:row>3</xdr:row>
      <xdr:rowOff>66675</xdr:rowOff>
    </xdr:to>
    <xdr:pic macro="[2]!DesignIconClicked">
      <xdr:nvPicPr>
        <xdr:cNvPr id="42" name="BEx7DYP6RWA31JBK1EB4BV3AV1PR">
          <a:extLst>
            <a:ext uri="{FF2B5EF4-FFF2-40B4-BE49-F238E27FC236}">
              <a16:creationId xmlns:a16="http://schemas.microsoft.com/office/drawing/2014/main" id="{9BFB3C9D-35AC-4744-AEAD-22B3CB519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771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3</xdr:row>
      <xdr:rowOff>95250</xdr:rowOff>
    </xdr:from>
    <xdr:to>
      <xdr:col>3</xdr:col>
      <xdr:colOff>66675</xdr:colOff>
      <xdr:row>3</xdr:row>
      <xdr:rowOff>142875</xdr:rowOff>
    </xdr:to>
    <xdr:pic macro="[2]!DesignIconClicked">
      <xdr:nvPicPr>
        <xdr:cNvPr id="43" name="BExZUDUTS04XE13TEKPP0MM1NQRN">
          <a:extLst>
            <a:ext uri="{FF2B5EF4-FFF2-40B4-BE49-F238E27FC236}">
              <a16:creationId xmlns:a16="http://schemas.microsoft.com/office/drawing/2014/main" id="{2CC094A4-B5D4-4121-A204-58ADB9F2A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45339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</xdr:colOff>
      <xdr:row>3</xdr:row>
      <xdr:rowOff>22860</xdr:rowOff>
    </xdr:from>
    <xdr:to>
      <xdr:col>2</xdr:col>
      <xdr:colOff>68580</xdr:colOff>
      <xdr:row>3</xdr:row>
      <xdr:rowOff>76200</xdr:rowOff>
    </xdr:to>
    <xdr:pic macro="[1]!DesignIconClicked">
      <xdr:nvPicPr>
        <xdr:cNvPr id="44" name="BEx5KOYUIR31KARPY59VLLQ107R4">
          <a:extLst>
            <a:ext uri="{FF2B5EF4-FFF2-40B4-BE49-F238E27FC236}">
              <a16:creationId xmlns:a16="http://schemas.microsoft.com/office/drawing/2014/main" id="{12126B4A-A792-41DB-AC52-DB088FA41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3563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22860</xdr:colOff>
      <xdr:row>3</xdr:row>
      <xdr:rowOff>114300</xdr:rowOff>
    </xdr:from>
    <xdr:to>
      <xdr:col>2</xdr:col>
      <xdr:colOff>68580</xdr:colOff>
      <xdr:row>3</xdr:row>
      <xdr:rowOff>167640</xdr:rowOff>
    </xdr:to>
    <xdr:pic macro="[1]!DesignIconClicked">
      <xdr:nvPicPr>
        <xdr:cNvPr id="45" name="BEx927UWUE1178LSL6SEGUQLSGRQ">
          <a:extLst>
            <a:ext uri="{FF2B5EF4-FFF2-40B4-BE49-F238E27FC236}">
              <a16:creationId xmlns:a16="http://schemas.microsoft.com/office/drawing/2014/main" id="{0D8BE1CD-ED82-460F-9101-884E96E7C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4478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33</xdr:col>
      <xdr:colOff>5082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FECCCB24-26CF-4D39-A518-E274535F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7620</xdr:rowOff>
    </xdr:from>
    <xdr:to>
      <xdr:col>16</xdr:col>
      <xdr:colOff>182880</xdr:colOff>
      <xdr:row>42</xdr:row>
      <xdr:rowOff>7620</xdr:rowOff>
    </xdr:to>
    <xdr:graphicFrame macro="">
      <xdr:nvGraphicFramePr>
        <xdr:cNvPr id="225057" name="Chart 15">
          <a:extLst>
            <a:ext uri="{FF2B5EF4-FFF2-40B4-BE49-F238E27FC236}">
              <a16:creationId xmlns:a16="http://schemas.microsoft.com/office/drawing/2014/main" id="{D9930824-697D-4A47-AF7F-23D81C75F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152400</xdr:colOff>
      <xdr:row>2</xdr:row>
      <xdr:rowOff>38100</xdr:rowOff>
    </xdr:from>
    <xdr:to>
      <xdr:col>6</xdr:col>
      <xdr:colOff>121920</xdr:colOff>
      <xdr:row>2</xdr:row>
      <xdr:rowOff>190500</xdr:rowOff>
    </xdr:to>
    <xdr:pic macro="[0]!Sheet3.Table_click">
      <xdr:nvPicPr>
        <xdr:cNvPr id="225058" name="TableA" descr="Table">
          <a:extLst>
            <a:ext uri="{FF2B5EF4-FFF2-40B4-BE49-F238E27FC236}">
              <a16:creationId xmlns:a16="http://schemas.microsoft.com/office/drawing/2014/main" id="{5000D1B5-4964-4D06-8723-6595D346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9620"/>
          <a:ext cx="3886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297180</xdr:colOff>
      <xdr:row>2</xdr:row>
      <xdr:rowOff>38100</xdr:rowOff>
    </xdr:from>
    <xdr:to>
      <xdr:col>6</xdr:col>
      <xdr:colOff>723900</xdr:colOff>
      <xdr:row>2</xdr:row>
      <xdr:rowOff>190500</xdr:rowOff>
    </xdr:to>
    <xdr:pic macro="[0]!Sheet3.filterA_click">
      <xdr:nvPicPr>
        <xdr:cNvPr id="225059" name="FilterA" descr="Filter_pressed" hidden="1">
          <a:extLst>
            <a:ext uri="{FF2B5EF4-FFF2-40B4-BE49-F238E27FC236}">
              <a16:creationId xmlns:a16="http://schemas.microsoft.com/office/drawing/2014/main" id="{CE63C4D6-E6CB-4450-AF63-D12B4B2F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769620"/>
          <a:ext cx="4267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297180</xdr:colOff>
      <xdr:row>2</xdr:row>
      <xdr:rowOff>38100</xdr:rowOff>
    </xdr:from>
    <xdr:to>
      <xdr:col>6</xdr:col>
      <xdr:colOff>723900</xdr:colOff>
      <xdr:row>2</xdr:row>
      <xdr:rowOff>190500</xdr:rowOff>
    </xdr:to>
    <xdr:pic macro="[0]!Sheet3.filter_click">
      <xdr:nvPicPr>
        <xdr:cNvPr id="225060" name="Filter" descr="Filter">
          <a:extLst>
            <a:ext uri="{FF2B5EF4-FFF2-40B4-BE49-F238E27FC236}">
              <a16:creationId xmlns:a16="http://schemas.microsoft.com/office/drawing/2014/main" id="{C5306243-3AD1-414F-83B0-13BB4B35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769620"/>
          <a:ext cx="4267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899160</xdr:colOff>
      <xdr:row>2</xdr:row>
      <xdr:rowOff>38100</xdr:rowOff>
    </xdr:from>
    <xdr:to>
      <xdr:col>7</xdr:col>
      <xdr:colOff>381000</xdr:colOff>
      <xdr:row>2</xdr:row>
      <xdr:rowOff>190500</xdr:rowOff>
    </xdr:to>
    <xdr:pic macro="[0]!Sheet3.Info_click">
      <xdr:nvPicPr>
        <xdr:cNvPr id="225061" name="Info" descr="Information">
          <a:extLst>
            <a:ext uri="{FF2B5EF4-FFF2-40B4-BE49-F238E27FC236}">
              <a16:creationId xmlns:a16="http://schemas.microsoft.com/office/drawing/2014/main" id="{0C063B28-946C-46B8-AF85-DE356747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769620"/>
          <a:ext cx="647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899160</xdr:colOff>
      <xdr:row>2</xdr:row>
      <xdr:rowOff>38100</xdr:rowOff>
    </xdr:from>
    <xdr:to>
      <xdr:col>7</xdr:col>
      <xdr:colOff>381000</xdr:colOff>
      <xdr:row>2</xdr:row>
      <xdr:rowOff>190500</xdr:rowOff>
    </xdr:to>
    <xdr:pic macro="[0]!Sheet3.InfoA_click">
      <xdr:nvPicPr>
        <xdr:cNvPr id="225062" name="InfoA" descr="Information_pressed" hidden="1">
          <a:extLst>
            <a:ext uri="{FF2B5EF4-FFF2-40B4-BE49-F238E27FC236}">
              <a16:creationId xmlns:a16="http://schemas.microsoft.com/office/drawing/2014/main" id="{AA981165-FF66-4ED0-94EB-D244F7E3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769620"/>
          <a:ext cx="647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76200</xdr:colOff>
      <xdr:row>0</xdr:row>
      <xdr:rowOff>99060</xdr:rowOff>
    </xdr:from>
    <xdr:to>
      <xdr:col>6</xdr:col>
      <xdr:colOff>68580</xdr:colOff>
      <xdr:row>1</xdr:row>
      <xdr:rowOff>350520</xdr:rowOff>
    </xdr:to>
    <xdr:pic>
      <xdr:nvPicPr>
        <xdr:cNvPr id="225063" name="Picture 34556" descr="mfin001">
          <a:extLst>
            <a:ext uri="{FF2B5EF4-FFF2-40B4-BE49-F238E27FC236}">
              <a16:creationId xmlns:a16="http://schemas.microsoft.com/office/drawing/2014/main" id="{1DC690AC-261A-4AEC-A4EF-17652B56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9060"/>
          <a:ext cx="4114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259080</xdr:colOff>
      <xdr:row>0</xdr:row>
      <xdr:rowOff>45720</xdr:rowOff>
    </xdr:from>
    <xdr:to>
      <xdr:col>11</xdr:col>
      <xdr:colOff>358140</xdr:colOff>
      <xdr:row>1</xdr:row>
      <xdr:rowOff>106680</xdr:rowOff>
    </xdr:to>
    <xdr:sp macro="" textlink="">
      <xdr:nvSpPr>
        <xdr:cNvPr id="225064" name="TextQueryTitle">
          <a:extLst>
            <a:ext uri="{FF2B5EF4-FFF2-40B4-BE49-F238E27FC236}">
              <a16:creationId xmlns:a16="http://schemas.microsoft.com/office/drawing/2014/main" id="{88E7EF04-0D06-4725-B1B5-6FDD9B4F1B63}"/>
            </a:ext>
          </a:extLst>
        </xdr:cNvPr>
        <xdr:cNvSpPr txBox="1">
          <a:spLocks noChangeAspect="1" noChangeArrowheads="1"/>
        </xdr:cNvSpPr>
      </xdr:nvSpPr>
      <xdr:spPr bwMode="auto">
        <a:xfrm>
          <a:off x="678180" y="45720"/>
          <a:ext cx="59283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6</xdr:col>
      <xdr:colOff>192405</xdr:colOff>
      <xdr:row>0</xdr:row>
      <xdr:rowOff>30480</xdr:rowOff>
    </xdr:from>
    <xdr:to>
      <xdr:col>13</xdr:col>
      <xdr:colOff>14608</xdr:colOff>
      <xdr:row>1</xdr:row>
      <xdr:rowOff>91440</xdr:rowOff>
    </xdr:to>
    <xdr:sp macro="" textlink="">
      <xdr:nvSpPr>
        <xdr:cNvPr id="74" name="TextQueryTitle">
          <a:extLst>
            <a:ext uri="{FF2B5EF4-FFF2-40B4-BE49-F238E27FC236}">
              <a16:creationId xmlns:a16="http://schemas.microsoft.com/office/drawing/2014/main" id="{24A54A64-DEFE-4073-A74A-C9F4E74694BD}"/>
            </a:ext>
          </a:extLst>
        </xdr:cNvPr>
        <xdr:cNvSpPr txBox="1">
          <a:spLocks noChangeAspect="1" noChangeArrowheads="1"/>
        </xdr:cNvSpPr>
      </xdr:nvSpPr>
      <xdr:spPr bwMode="auto">
        <a:xfrm>
          <a:off x="609600" y="30480"/>
          <a:ext cx="6669405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hr-HR" sz="1200" b="0">
              <a:latin typeface="Arial" pitchFamily="34" charset="0"/>
              <a:cs typeface="Arial" pitchFamily="34" charset="0"/>
            </a:rPr>
            <a:t>REPUBLIKA HRVATSKA - MINISTARSTVO FINANCIJA - </a:t>
          </a:r>
          <a:r>
            <a:rPr lang="hr-HR" sz="1200" b="0" i="0" u="none" strike="noStrike">
              <a:latin typeface="Arial" pitchFamily="34" charset="0"/>
              <a:ea typeface="+mn-ea"/>
              <a:cs typeface="Arial" pitchFamily="34" charset="0"/>
            </a:rPr>
            <a:t>DRŽAVNA</a:t>
          </a:r>
          <a:r>
            <a:rPr lang="hr-HR" sz="1200" b="0">
              <a:latin typeface="Arial" pitchFamily="34" charset="0"/>
              <a:cs typeface="Arial" pitchFamily="34" charset="0"/>
            </a:rPr>
            <a:t> RIZNICA</a:t>
          </a:r>
          <a:endParaRPr lang="en-US" sz="1200" b="0">
            <a:latin typeface="Arial" pitchFamily="34" charset="0"/>
            <a:cs typeface="Arial" pitchFamily="34" charset="0"/>
          </a:endParaRPr>
        </a:p>
      </xdr:txBody>
    </xdr:sp>
    <xdr:clientData/>
  </xdr:twoCellAnchor>
  <xdr:absoluteAnchor>
    <xdr:pos x="457200" y="1104900"/>
    <xdr:ext cx="2474736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B2A8FDD0-794E-4B3F-B4FF-B9F0FD5352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6</xdr:col>
      <xdr:colOff>0</xdr:colOff>
      <xdr:row>1</xdr:row>
      <xdr:rowOff>0</xdr:rowOff>
    </xdr:from>
    <xdr:to>
      <xdr:col>6</xdr:col>
      <xdr:colOff>1158240</xdr:colOff>
      <xdr:row>1</xdr:row>
      <xdr:rowOff>419100</xdr:rowOff>
    </xdr:to>
    <xdr:pic macro="[1]!DesignIconClicked">
      <xdr:nvPicPr>
        <xdr:cNvPr id="225067" name="BEx9GANEK0G57YR83WFPDS9YB14A" descr="infofield_prev" hidden="1">
          <a:extLst>
            <a:ext uri="{FF2B5EF4-FFF2-40B4-BE49-F238E27FC236}">
              <a16:creationId xmlns:a16="http://schemas.microsoft.com/office/drawing/2014/main" id="{1033BEFE-4A1D-478A-953E-67D384D8A5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0"/>
          <a:ext cx="11582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200525" y="1104900"/>
    <xdr:ext cx="2474736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1CF4C952-5096-4AA6-8545-9B48A19B53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74736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5E9EDDFF-AD00-48BB-A3D5-3BE0C353BF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74736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6222162E-AE35-4C37-BF18-8841F12CBF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74736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8FC7633E-79E9-4D3D-B401-4B09DE0B6E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74736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6A47BB97-705B-4E36-8601-4C2FF375E1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74736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D77E5C5D-E41E-4BAC-8524-87E48EBE01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74736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DBD198F3-2F48-4BD9-A956-7B5CD977D7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74736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D642FCCE-6FC5-4F34-99FB-BCB5C48045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74736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5806783-16F0-4DE9-8EC0-5DC8433922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409700"/>
    <xdr:ext cx="0" cy="4690488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4AE286FE-D62C-495C-AEC2-0EB1B04764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57175" y="1409700"/>
          <a:ext cx="0" cy="4683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74736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41479D56-6E8F-401E-9112-CC83751E6B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74736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28C12ADE-96BC-4095-B03F-3F1D74692C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251460</xdr:colOff>
      <xdr:row>1</xdr:row>
      <xdr:rowOff>15240</xdr:rowOff>
    </xdr:from>
    <xdr:to>
      <xdr:col>18</xdr:col>
      <xdr:colOff>419100</xdr:colOff>
      <xdr:row>17</xdr:row>
      <xdr:rowOff>106680</xdr:rowOff>
    </xdr:to>
    <xdr:pic>
      <xdr:nvPicPr>
        <xdr:cNvPr id="164954" name="Picture 1">
          <a:extLst>
            <a:ext uri="{FF2B5EF4-FFF2-40B4-BE49-F238E27FC236}">
              <a16:creationId xmlns:a16="http://schemas.microsoft.com/office/drawing/2014/main" id="{9C0626C9-E5E7-4C41-9C0E-E4F7DE72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44780"/>
          <a:ext cx="6507480" cy="222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3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24" t="s">
        <v>2</v>
      </c>
      <c r="D14" s="24"/>
    </row>
    <row r="15" spans="1:4">
      <c r="C15" s="25"/>
      <c r="D15" s="25"/>
    </row>
    <row r="16" spans="1:4">
      <c r="C16" s="26"/>
      <c r="D16" s="26"/>
    </row>
    <row r="17" spans="3:4">
      <c r="C17" s="26"/>
      <c r="D17" s="26"/>
    </row>
    <row r="18" spans="3:4">
      <c r="C18" s="26"/>
      <c r="D18" s="26"/>
    </row>
    <row r="19" spans="3:4">
      <c r="C19" s="26"/>
      <c r="D19" s="26"/>
    </row>
    <row r="20" spans="3:4">
      <c r="C20" s="26"/>
      <c r="D20" s="26"/>
    </row>
    <row r="21" spans="3:4">
      <c r="C21" s="26"/>
      <c r="D21" s="26"/>
    </row>
    <row r="22" spans="3:4">
      <c r="C22" s="26"/>
      <c r="D22" s="26"/>
    </row>
    <row r="23" spans="3:4">
      <c r="C23" s="26"/>
      <c r="D23" s="26"/>
    </row>
    <row r="24" spans="3:4">
      <c r="C24" s="26"/>
      <c r="D24" s="26"/>
    </row>
    <row r="25" spans="3:4">
      <c r="C25" s="26"/>
      <c r="D25" s="26"/>
    </row>
    <row r="26" spans="3:4">
      <c r="C26" s="26"/>
      <c r="D26" s="26"/>
    </row>
    <row r="27" spans="3:4">
      <c r="C27" s="26"/>
      <c r="D27" s="26"/>
    </row>
    <row r="28" spans="3:4">
      <c r="C28" s="26"/>
      <c r="D28" s="26"/>
    </row>
    <row r="29" spans="3:4">
      <c r="C29" s="26"/>
      <c r="D29" s="26"/>
    </row>
    <row r="30" spans="3:4">
      <c r="C30" s="26"/>
      <c r="D30" s="26"/>
    </row>
    <row r="31" spans="3:4">
      <c r="C31" s="26"/>
      <c r="D31" s="26"/>
    </row>
    <row r="32" spans="3:4">
      <c r="C32" s="26"/>
      <c r="D32" s="26"/>
    </row>
    <row r="33" spans="3:4">
      <c r="C33" s="26"/>
      <c r="D33" s="26"/>
    </row>
    <row r="34" spans="3:4">
      <c r="C34" s="26"/>
      <c r="D34" s="26"/>
    </row>
    <row r="35" spans="3:4">
      <c r="C35" s="26"/>
      <c r="D35" s="26"/>
    </row>
    <row r="36" spans="3:4">
      <c r="C36" s="26"/>
      <c r="D36" s="26"/>
    </row>
    <row r="37" spans="3:4">
      <c r="C37" s="26"/>
      <c r="D37" s="26"/>
    </row>
    <row r="38" spans="3:4">
      <c r="C38" s="26"/>
      <c r="D38" s="26"/>
    </row>
    <row r="39" spans="3:4">
      <c r="C39" s="26"/>
      <c r="D39" s="26"/>
    </row>
    <row r="40" spans="3:4">
      <c r="C40" s="26"/>
      <c r="D40" s="26"/>
    </row>
    <row r="41" spans="3:4">
      <c r="C41" s="26"/>
      <c r="D41" s="26"/>
    </row>
    <row r="42" spans="3:4">
      <c r="C42" s="26"/>
      <c r="D42" s="26"/>
    </row>
    <row r="43" spans="3:4">
      <c r="C43" s="27"/>
      <c r="D43" s="2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G42"/>
  <sheetViews>
    <sheetView showGridLines="0" tabSelected="1" zoomScaleNormal="100" workbookViewId="0">
      <selection activeCell="I17" sqref="I17"/>
    </sheetView>
  </sheetViews>
  <sheetFormatPr defaultRowHeight="11.25"/>
  <cols>
    <col min="1" max="1" width="34.1640625" customWidth="1"/>
    <col min="2" max="2" width="57.5" customWidth="1"/>
    <col min="3" max="3" width="14.6640625" bestFit="1" customWidth="1"/>
    <col min="4" max="4" width="12.6640625" bestFit="1" customWidth="1"/>
    <col min="5" max="5" width="13.83203125" bestFit="1" customWidth="1"/>
    <col min="6" max="6" width="12.6640625" bestFit="1" customWidth="1"/>
    <col min="7" max="9" width="14.83203125" bestFit="1" customWidth="1"/>
    <col min="10" max="11" width="18" bestFit="1" customWidth="1"/>
    <col min="12" max="23" width="18.6640625" bestFit="1" customWidth="1"/>
    <col min="24" max="28" width="17.5" bestFit="1" customWidth="1"/>
    <col min="29" max="29" width="16.33203125" bestFit="1" customWidth="1"/>
    <col min="30" max="30" width="17.5" bestFit="1" customWidth="1"/>
    <col min="31" max="31" width="16.33203125" bestFit="1" customWidth="1"/>
  </cols>
  <sheetData>
    <row r="1" spans="1:6" s="4" customFormat="1" ht="18" customHeight="1">
      <c r="A1" s="53" t="s">
        <v>176</v>
      </c>
      <c r="B1" s="53"/>
      <c r="C1" s="53"/>
      <c r="D1" s="53"/>
      <c r="E1" s="53"/>
      <c r="F1" s="53"/>
    </row>
    <row r="3" spans="1:6" ht="6" customHeight="1"/>
    <row r="4" spans="1:6" ht="33.75">
      <c r="A4" s="29" t="s">
        <v>14</v>
      </c>
      <c r="B4" s="29" t="s">
        <v>14</v>
      </c>
      <c r="C4" s="48" t="s">
        <v>162</v>
      </c>
      <c r="D4" s="48" t="s">
        <v>110</v>
      </c>
      <c r="E4" s="48" t="s">
        <v>175</v>
      </c>
      <c r="F4" s="48" t="s">
        <v>174</v>
      </c>
    </row>
    <row r="5" spans="1:6" ht="10.15" customHeight="1">
      <c r="A5" s="29" t="s">
        <v>17</v>
      </c>
      <c r="B5" s="29" t="s">
        <v>14</v>
      </c>
      <c r="C5" s="30"/>
      <c r="D5" s="30"/>
      <c r="E5" s="30"/>
      <c r="F5" s="30"/>
    </row>
    <row r="6" spans="1:6" ht="10.15" customHeight="1">
      <c r="A6" s="31" t="s">
        <v>35</v>
      </c>
      <c r="B6" s="31" t="s">
        <v>14</v>
      </c>
      <c r="C6" s="41">
        <f>C7</f>
        <v>130208673.15000001</v>
      </c>
      <c r="D6" s="41">
        <f>D7</f>
        <v>130766215.15000001</v>
      </c>
      <c r="E6" s="50">
        <f>E7</f>
        <v>120345792.70999999</v>
      </c>
      <c r="F6" s="50">
        <f>E6/D6*100</f>
        <v>92.031257899414697</v>
      </c>
    </row>
    <row r="7" spans="1:6" ht="10.15" customHeight="1">
      <c r="A7" s="35" t="s">
        <v>118</v>
      </c>
      <c r="B7" s="32" t="s">
        <v>116</v>
      </c>
      <c r="C7" s="41">
        <f>C8+C10+C12+C17+C21+C26+C34+C36+C38+C40</f>
        <v>130208673.15000001</v>
      </c>
      <c r="D7" s="41">
        <f>D8+D10+D12+D17+D21+D26+D34+D36+D38+D40</f>
        <v>130766215.15000001</v>
      </c>
      <c r="E7" s="50">
        <f>E8+E10+E12+E17+E21+E26+E34+E36+E38+E40</f>
        <v>120345792.70999999</v>
      </c>
      <c r="F7" s="50">
        <f t="shared" ref="F7:F42" si="0">E7/D7*100</f>
        <v>92.031257899414697</v>
      </c>
    </row>
    <row r="8" spans="1:6" ht="10.15" customHeight="1">
      <c r="A8" s="45" t="s">
        <v>169</v>
      </c>
      <c r="B8" s="33" t="s">
        <v>170</v>
      </c>
      <c r="C8" s="41">
        <f>C9</f>
        <v>88118301</v>
      </c>
      <c r="D8" s="41">
        <f>D9</f>
        <v>88650351</v>
      </c>
      <c r="E8" s="50">
        <f>E9</f>
        <v>87561543.439999998</v>
      </c>
      <c r="F8" s="50">
        <f t="shared" si="0"/>
        <v>98.771795545400593</v>
      </c>
    </row>
    <row r="9" spans="1:6" ht="10.15" customHeight="1">
      <c r="A9" s="46">
        <v>6711</v>
      </c>
      <c r="B9" s="44" t="s">
        <v>171</v>
      </c>
      <c r="C9" s="40">
        <v>88118301</v>
      </c>
      <c r="D9" s="40">
        <v>88650351</v>
      </c>
      <c r="E9" s="49">
        <v>87561543.439999998</v>
      </c>
      <c r="F9" s="49">
        <f t="shared" si="0"/>
        <v>98.771795545400593</v>
      </c>
    </row>
    <row r="10" spans="1:6" ht="10.15" customHeight="1">
      <c r="A10" s="45" t="s">
        <v>172</v>
      </c>
      <c r="B10" s="33" t="s">
        <v>173</v>
      </c>
      <c r="C10" s="41">
        <f>C11</f>
        <v>420487</v>
      </c>
      <c r="D10" s="41">
        <f>D11</f>
        <v>434512</v>
      </c>
      <c r="E10" s="50">
        <f>E11</f>
        <v>416897.28000000003</v>
      </c>
      <c r="F10" s="50">
        <f t="shared" si="0"/>
        <v>95.946091247192257</v>
      </c>
    </row>
    <row r="11" spans="1:6" ht="10.15" customHeight="1">
      <c r="A11" s="46">
        <v>6711</v>
      </c>
      <c r="B11" s="44" t="s">
        <v>171</v>
      </c>
      <c r="C11" s="40">
        <v>420487</v>
      </c>
      <c r="D11" s="40">
        <v>434512</v>
      </c>
      <c r="E11" s="49">
        <v>416897.28000000003</v>
      </c>
      <c r="F11" s="49">
        <f t="shared" si="0"/>
        <v>95.946091247192257</v>
      </c>
    </row>
    <row r="12" spans="1:6" ht="10.15" customHeight="1">
      <c r="A12" s="45" t="s">
        <v>147</v>
      </c>
      <c r="B12" s="33" t="s">
        <v>148</v>
      </c>
      <c r="C12" s="41">
        <f>SUM(C13:C16)</f>
        <v>4776600</v>
      </c>
      <c r="D12" s="41">
        <f>D13+D14+D15+D16</f>
        <v>4776600</v>
      </c>
      <c r="E12" s="50">
        <f>E13+E14+E15+E16</f>
        <v>6879115.2700000005</v>
      </c>
      <c r="F12" s="50">
        <f t="shared" si="0"/>
        <v>144.01698425658421</v>
      </c>
    </row>
    <row r="13" spans="1:6" ht="10.15" customHeight="1">
      <c r="A13" s="46" t="s">
        <v>139</v>
      </c>
      <c r="B13" s="44" t="s">
        <v>140</v>
      </c>
      <c r="C13" s="40">
        <v>2308972</v>
      </c>
      <c r="D13" s="40">
        <v>2308972</v>
      </c>
      <c r="E13" s="49">
        <v>3372855.85</v>
      </c>
      <c r="F13" s="49">
        <f t="shared" si="0"/>
        <v>146.07608277623117</v>
      </c>
    </row>
    <row r="14" spans="1:6" ht="10.15" customHeight="1">
      <c r="A14" s="46" t="s">
        <v>141</v>
      </c>
      <c r="B14" s="44" t="s">
        <v>142</v>
      </c>
      <c r="C14" s="40">
        <v>1955000</v>
      </c>
      <c r="D14" s="40">
        <v>1955000</v>
      </c>
      <c r="E14" s="49">
        <v>3491965.62</v>
      </c>
      <c r="F14" s="49">
        <f t="shared" si="0"/>
        <v>178.61716726342712</v>
      </c>
    </row>
    <row r="15" spans="1:6" ht="10.15" customHeight="1">
      <c r="A15" s="46" t="s">
        <v>143</v>
      </c>
      <c r="B15" s="44" t="s">
        <v>144</v>
      </c>
      <c r="C15" s="40">
        <v>1012628</v>
      </c>
      <c r="D15" s="40">
        <v>1012628</v>
      </c>
      <c r="E15" s="49">
        <v>14293.8</v>
      </c>
      <c r="F15" s="40"/>
    </row>
    <row r="16" spans="1:6" ht="10.15" customHeight="1">
      <c r="A16" s="46" t="s">
        <v>145</v>
      </c>
      <c r="B16" s="44" t="s">
        <v>146</v>
      </c>
      <c r="C16" s="40">
        <v>-500000</v>
      </c>
      <c r="D16" s="40">
        <v>-500000</v>
      </c>
      <c r="E16" s="40"/>
      <c r="F16" s="40"/>
    </row>
    <row r="17" spans="1:7" ht="10.15" customHeight="1">
      <c r="A17" s="45" t="s">
        <v>149</v>
      </c>
      <c r="B17" s="33" t="s">
        <v>138</v>
      </c>
      <c r="C17" s="41">
        <f>SUM(C18:C20)</f>
        <v>26612200</v>
      </c>
      <c r="D17" s="41">
        <f>D18+D19+D20</f>
        <v>26612200</v>
      </c>
      <c r="E17" s="50">
        <f>E18+E19+E20</f>
        <v>19841191.990000002</v>
      </c>
      <c r="F17" s="50">
        <f t="shared" si="0"/>
        <v>74.55675212872292</v>
      </c>
      <c r="G17" s="52"/>
    </row>
    <row r="18" spans="1:7" ht="10.15" customHeight="1">
      <c r="A18" s="46" t="s">
        <v>137</v>
      </c>
      <c r="B18" s="44" t="s">
        <v>138</v>
      </c>
      <c r="C18" s="40">
        <v>18209000</v>
      </c>
      <c r="D18" s="40">
        <v>18209000</v>
      </c>
      <c r="E18" s="49">
        <v>19810336.710000001</v>
      </c>
      <c r="F18" s="49">
        <f t="shared" si="0"/>
        <v>108.79420456916911</v>
      </c>
    </row>
    <row r="19" spans="1:7" ht="10.15" customHeight="1">
      <c r="A19" s="46" t="s">
        <v>143</v>
      </c>
      <c r="B19" s="44" t="s">
        <v>144</v>
      </c>
      <c r="C19" s="40">
        <v>11668804</v>
      </c>
      <c r="D19" s="40">
        <v>11668804</v>
      </c>
      <c r="E19" s="49">
        <v>30855.279999999999</v>
      </c>
      <c r="F19" s="40"/>
    </row>
    <row r="20" spans="1:7" ht="10.15" customHeight="1">
      <c r="A20" s="46" t="s">
        <v>145</v>
      </c>
      <c r="B20" s="44" t="s">
        <v>146</v>
      </c>
      <c r="C20" s="40">
        <v>-3265604</v>
      </c>
      <c r="D20" s="40">
        <v>-3265604</v>
      </c>
      <c r="E20" s="40"/>
      <c r="F20" s="40"/>
    </row>
    <row r="21" spans="1:7" ht="10.15" customHeight="1">
      <c r="A21" s="45" t="s">
        <v>150</v>
      </c>
      <c r="B21" s="33" t="s">
        <v>151</v>
      </c>
      <c r="C21" s="41">
        <f>SUM(C22:C25)</f>
        <v>2314615</v>
      </c>
      <c r="D21" s="41">
        <f>SUM(D22:D25)</f>
        <v>2314615</v>
      </c>
      <c r="E21" s="50">
        <f>SUM(E22:E25)</f>
        <v>1594760.7</v>
      </c>
      <c r="F21" s="50">
        <f t="shared" si="0"/>
        <v>68.899609654305365</v>
      </c>
    </row>
    <row r="22" spans="1:7" ht="10.15" customHeight="1">
      <c r="A22" s="46" t="s">
        <v>125</v>
      </c>
      <c r="B22" s="44" t="s">
        <v>126</v>
      </c>
      <c r="C22" s="40">
        <f>1508805+49560</f>
        <v>1558365</v>
      </c>
      <c r="D22" s="40">
        <f>1508805+49560</f>
        <v>1558365</v>
      </c>
      <c r="E22" s="49">
        <v>1564551.39</v>
      </c>
      <c r="F22" s="49">
        <f t="shared" si="0"/>
        <v>100.39697952661923</v>
      </c>
    </row>
    <row r="23" spans="1:7" ht="22.5">
      <c r="A23" s="46" t="s">
        <v>127</v>
      </c>
      <c r="B23" s="51" t="s">
        <v>128</v>
      </c>
      <c r="C23" s="40">
        <v>30000</v>
      </c>
      <c r="D23" s="40">
        <v>30000</v>
      </c>
      <c r="E23" s="49">
        <v>30209.31</v>
      </c>
      <c r="F23" s="49">
        <f t="shared" si="0"/>
        <v>100.6977</v>
      </c>
    </row>
    <row r="24" spans="1:7" ht="10.15" customHeight="1">
      <c r="A24" s="46" t="s">
        <v>143</v>
      </c>
      <c r="B24" s="44" t="s">
        <v>144</v>
      </c>
      <c r="C24" s="40">
        <v>935517</v>
      </c>
      <c r="D24" s="40">
        <v>935517</v>
      </c>
      <c r="E24" s="40"/>
      <c r="F24" s="40"/>
    </row>
    <row r="25" spans="1:7" ht="10.15" customHeight="1">
      <c r="A25" s="46" t="s">
        <v>145</v>
      </c>
      <c r="B25" s="44" t="s">
        <v>146</v>
      </c>
      <c r="C25" s="40">
        <v>-209267</v>
      </c>
      <c r="D25" s="40">
        <v>-209267</v>
      </c>
      <c r="E25" s="40"/>
      <c r="F25" s="40"/>
    </row>
    <row r="26" spans="1:7" ht="10.15" customHeight="1">
      <c r="A26" s="45" t="s">
        <v>152</v>
      </c>
      <c r="B26" s="33" t="s">
        <v>153</v>
      </c>
      <c r="C26" s="41">
        <f>SUM(C27:C33)</f>
        <v>3689316.1500000004</v>
      </c>
      <c r="D26" s="41">
        <f>D27+D28+D29+D30+D31+D32+D33</f>
        <v>3689316.1500000004</v>
      </c>
      <c r="E26" s="50">
        <f>E27+E28+E29+E30+E31+E32+E33</f>
        <v>1824603.76</v>
      </c>
      <c r="F26" s="50">
        <f t="shared" si="0"/>
        <v>49.456421890002566</v>
      </c>
    </row>
    <row r="27" spans="1:7" ht="10.15" customHeight="1">
      <c r="A27" s="46" t="s">
        <v>166</v>
      </c>
      <c r="B27" s="44" t="s">
        <v>167</v>
      </c>
      <c r="C27" s="40">
        <v>5000</v>
      </c>
      <c r="D27" s="40">
        <v>5000</v>
      </c>
      <c r="E27" s="40"/>
      <c r="F27" s="40">
        <f t="shared" si="0"/>
        <v>0</v>
      </c>
    </row>
    <row r="28" spans="1:7" ht="10.15" customHeight="1">
      <c r="A28" s="46" t="s">
        <v>129</v>
      </c>
      <c r="B28" s="44" t="s">
        <v>130</v>
      </c>
      <c r="C28" s="40">
        <v>10000</v>
      </c>
      <c r="D28" s="40">
        <v>10000</v>
      </c>
      <c r="E28" s="49">
        <v>243038.34</v>
      </c>
      <c r="F28" s="49">
        <f t="shared" si="0"/>
        <v>2430.3833999999997</v>
      </c>
    </row>
    <row r="29" spans="1:7" ht="10.15" customHeight="1">
      <c r="A29" s="46" t="s">
        <v>131</v>
      </c>
      <c r="B29" s="44" t="s">
        <v>132</v>
      </c>
      <c r="C29" s="40">
        <v>1076047</v>
      </c>
      <c r="D29" s="40">
        <v>1076047</v>
      </c>
      <c r="E29" s="49">
        <v>179602.12</v>
      </c>
      <c r="F29" s="49">
        <f t="shared" si="0"/>
        <v>16.690917775896406</v>
      </c>
    </row>
    <row r="30" spans="1:7" ht="22.5">
      <c r="A30" s="46" t="s">
        <v>133</v>
      </c>
      <c r="B30" s="51" t="s">
        <v>134</v>
      </c>
      <c r="C30" s="40">
        <v>1142608</v>
      </c>
      <c r="D30" s="40">
        <v>1142608</v>
      </c>
      <c r="E30" s="49">
        <v>1401963.3</v>
      </c>
      <c r="F30" s="49">
        <f>E30/D30*100</f>
        <v>122.69853703107279</v>
      </c>
    </row>
    <row r="31" spans="1:7" ht="22.5">
      <c r="A31" s="46" t="s">
        <v>135</v>
      </c>
      <c r="B31" s="51" t="s">
        <v>136</v>
      </c>
      <c r="C31" s="40">
        <v>1850128</v>
      </c>
      <c r="D31" s="40">
        <v>1850128</v>
      </c>
      <c r="E31" s="40">
        <v>0</v>
      </c>
      <c r="F31" s="40">
        <f t="shared" si="0"/>
        <v>0</v>
      </c>
    </row>
    <row r="32" spans="1:7" ht="10.15" customHeight="1">
      <c r="A32" s="46" t="s">
        <v>143</v>
      </c>
      <c r="B32" s="44" t="s">
        <v>144</v>
      </c>
      <c r="C32" s="40">
        <v>317514.15000000002</v>
      </c>
      <c r="D32" s="40">
        <v>317514.15000000002</v>
      </c>
      <c r="E32" s="40"/>
      <c r="F32" s="40"/>
    </row>
    <row r="33" spans="1:6" ht="10.15" customHeight="1">
      <c r="A33" s="46" t="s">
        <v>145</v>
      </c>
      <c r="B33" s="44" t="s">
        <v>146</v>
      </c>
      <c r="C33" s="40">
        <v>-711981</v>
      </c>
      <c r="D33" s="40">
        <v>-711981</v>
      </c>
      <c r="E33" s="40"/>
      <c r="F33" s="40"/>
    </row>
    <row r="34" spans="1:6" ht="10.15" customHeight="1">
      <c r="A34" s="45" t="s">
        <v>154</v>
      </c>
      <c r="B34" s="33" t="s">
        <v>155</v>
      </c>
      <c r="C34" s="41">
        <f>C35</f>
        <v>819263</v>
      </c>
      <c r="D34" s="41">
        <f>D35</f>
        <v>830730</v>
      </c>
      <c r="E34" s="50">
        <f>E35</f>
        <v>792959.38</v>
      </c>
      <c r="F34" s="50">
        <f t="shared" si="0"/>
        <v>95.453321777232077</v>
      </c>
    </row>
    <row r="35" spans="1:6" ht="10.15" customHeight="1">
      <c r="A35" s="46" t="s">
        <v>119</v>
      </c>
      <c r="B35" s="44" t="s">
        <v>120</v>
      </c>
      <c r="C35" s="40">
        <v>819263</v>
      </c>
      <c r="D35" s="40">
        <v>830730</v>
      </c>
      <c r="E35" s="49">
        <v>792959.38</v>
      </c>
      <c r="F35" s="49">
        <f t="shared" si="0"/>
        <v>95.453321777232077</v>
      </c>
    </row>
    <row r="36" spans="1:6" ht="10.15" customHeight="1">
      <c r="A36" s="45" t="s">
        <v>156</v>
      </c>
      <c r="B36" s="33" t="s">
        <v>157</v>
      </c>
      <c r="C36" s="41">
        <f>C37</f>
        <v>1360641</v>
      </c>
      <c r="D36" s="41">
        <f>D37</f>
        <v>1360641</v>
      </c>
      <c r="E36" s="50">
        <f>E37</f>
        <v>952895.04</v>
      </c>
      <c r="F36" s="50">
        <f t="shared" si="0"/>
        <v>70.032803656511902</v>
      </c>
    </row>
    <row r="37" spans="1:6" ht="10.15" customHeight="1">
      <c r="A37" s="46" t="s">
        <v>121</v>
      </c>
      <c r="B37" s="44" t="s">
        <v>122</v>
      </c>
      <c r="C37" s="40">
        <v>1360641</v>
      </c>
      <c r="D37" s="40">
        <v>1360641</v>
      </c>
      <c r="E37" s="49">
        <v>952895.04</v>
      </c>
      <c r="F37" s="49">
        <f t="shared" si="0"/>
        <v>70.032803656511902</v>
      </c>
    </row>
    <row r="38" spans="1:6" ht="10.15" customHeight="1">
      <c r="A38" s="45" t="s">
        <v>158</v>
      </c>
      <c r="B38" s="33" t="s">
        <v>159</v>
      </c>
      <c r="C38" s="41">
        <f>C39</f>
        <v>2097250</v>
      </c>
      <c r="D38" s="41">
        <f>D39</f>
        <v>2097250</v>
      </c>
      <c r="E38" s="50">
        <f>E39</f>
        <v>481825.85</v>
      </c>
      <c r="F38" s="50">
        <f t="shared" si="0"/>
        <v>22.974173322207651</v>
      </c>
    </row>
    <row r="39" spans="1:6" ht="10.15" customHeight="1">
      <c r="A39" s="46" t="s">
        <v>123</v>
      </c>
      <c r="B39" s="44" t="s">
        <v>124</v>
      </c>
      <c r="C39" s="40">
        <v>2097250</v>
      </c>
      <c r="D39" s="40">
        <v>2097250</v>
      </c>
      <c r="E39" s="49">
        <v>481825.85</v>
      </c>
      <c r="F39" s="49">
        <f t="shared" si="0"/>
        <v>22.974173322207651</v>
      </c>
    </row>
    <row r="40" spans="1:6" ht="10.15" customHeight="1">
      <c r="A40" s="45" t="s">
        <v>160</v>
      </c>
      <c r="B40" s="33" t="s">
        <v>161</v>
      </c>
      <c r="C40" s="47">
        <f>SUM(C41:C42)</f>
        <v>0</v>
      </c>
      <c r="D40" s="47">
        <f>D41+D42</f>
        <v>0</v>
      </c>
      <c r="E40" s="47">
        <f>E41+E42</f>
        <v>0</v>
      </c>
      <c r="F40" s="47"/>
    </row>
    <row r="41" spans="1:6" ht="10.15" customHeight="1">
      <c r="A41" s="46" t="s">
        <v>143</v>
      </c>
      <c r="B41" s="44" t="s">
        <v>144</v>
      </c>
      <c r="C41" s="40">
        <v>285500</v>
      </c>
      <c r="D41" s="40">
        <v>285500</v>
      </c>
      <c r="E41" s="40"/>
      <c r="F41" s="40">
        <f t="shared" si="0"/>
        <v>0</v>
      </c>
    </row>
    <row r="42" spans="1:6" ht="10.15" customHeight="1">
      <c r="A42" s="46" t="s">
        <v>145</v>
      </c>
      <c r="B42" s="44" t="s">
        <v>146</v>
      </c>
      <c r="C42" s="40">
        <v>-285500</v>
      </c>
      <c r="D42" s="40">
        <v>-285500</v>
      </c>
      <c r="E42" s="40"/>
      <c r="F42" s="40">
        <f t="shared" si="0"/>
        <v>0</v>
      </c>
    </row>
  </sheetData>
  <mergeCells count="1">
    <mergeCell ref="A1:F1"/>
  </mergeCells>
  <phoneticPr fontId="1" type="noConversion"/>
  <pageMargins left="0.75" right="0.75" top="1" bottom="1" header="0.5" footer="0.5"/>
  <pageSetup paperSize="9" scale="90" fitToHeight="0" orientation="landscape" r:id="rId1"/>
  <headerFooter alignWithMargins="0">
    <oddHeader xml:space="preserve">&amp;R&amp;"Arial,Bold"&amp;10  INTERNO IZVJEŠĆE&amp;"Arial,Regular"&amp;8
</oddHeader>
  </headerFooter>
  <ignoredErrors>
    <ignoredError sqref="E42 D17:D18 C7:D7 D14 E7 E9 F6:F8 D21:D22 D26 D34 D38 D40 E41 D36 D9:D13" formula="1"/>
    <ignoredError sqref="E21 E38 E40 E27 E10 E8 E12 E34" formula="1" emptyCellReference="1"/>
    <ignoredError sqref="E26 F27:F29 F31 F41:F42 C26 E17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L48"/>
  <sheetViews>
    <sheetView showGridLines="0" zoomScaleNormal="100" workbookViewId="0">
      <selection activeCell="C3" sqref="C3"/>
    </sheetView>
  </sheetViews>
  <sheetFormatPr defaultRowHeight="11.25"/>
  <cols>
    <col min="1" max="1" width="3.1640625" customWidth="1"/>
    <col min="2" max="2" width="1.33203125" customWidth="1"/>
    <col min="3" max="3" width="39.6640625" hidden="1" customWidth="1"/>
    <col min="4" max="4" width="15.33203125" hidden="1" customWidth="1"/>
    <col min="5" max="5" width="8.83203125" hidden="1" customWidth="1"/>
    <col min="6" max="6" width="3.5" customWidth="1"/>
    <col min="7" max="11" width="21.83203125" customWidth="1"/>
  </cols>
  <sheetData>
    <row r="1" spans="3:12" ht="24" customHeight="1">
      <c r="H1" s="1" t="s">
        <v>0</v>
      </c>
    </row>
    <row r="2" spans="3:12" s="5" customFormat="1" ht="33.75" customHeight="1">
      <c r="G2" s="34" t="s">
        <v>41</v>
      </c>
      <c r="H2" s="34"/>
      <c r="I2" s="20"/>
      <c r="L2" s="20"/>
    </row>
    <row r="3" spans="3:12" s="4" customFormat="1" ht="18" customHeight="1">
      <c r="H3" s="28"/>
    </row>
    <row r="5" spans="3:12" ht="12.75" hidden="1">
      <c r="G5" s="6" t="s">
        <v>37</v>
      </c>
      <c r="H5" s="2"/>
      <c r="I5" s="2"/>
      <c r="J5" s="2"/>
      <c r="K5" s="3"/>
    </row>
    <row r="6" spans="3:12" hidden="1">
      <c r="G6" s="14" t="s">
        <v>6</v>
      </c>
      <c r="H6" s="21" t="s">
        <v>42</v>
      </c>
      <c r="I6" s="8"/>
      <c r="J6" s="15" t="s">
        <v>12</v>
      </c>
      <c r="K6" s="22" t="s">
        <v>164</v>
      </c>
    </row>
    <row r="7" spans="3:12" hidden="1">
      <c r="C7" s="7"/>
      <c r="D7" s="7"/>
      <c r="G7" s="13" t="s">
        <v>9</v>
      </c>
      <c r="H7" s="19" t="s">
        <v>114</v>
      </c>
      <c r="I7" s="9"/>
      <c r="J7" s="12" t="s">
        <v>7</v>
      </c>
      <c r="K7" s="18" t="s">
        <v>109</v>
      </c>
    </row>
    <row r="8" spans="3:12" hidden="1">
      <c r="C8" s="7"/>
      <c r="D8" s="7"/>
      <c r="G8" s="13" t="s">
        <v>5</v>
      </c>
      <c r="H8" s="19" t="s">
        <v>163</v>
      </c>
      <c r="I8" s="9"/>
      <c r="J8" s="12" t="s">
        <v>34</v>
      </c>
      <c r="K8" s="18" t="s">
        <v>165</v>
      </c>
    </row>
    <row r="9" spans="3:12" hidden="1">
      <c r="C9" s="7"/>
      <c r="D9" s="7"/>
      <c r="G9" s="13" t="s">
        <v>10</v>
      </c>
      <c r="H9" s="19" t="s">
        <v>11</v>
      </c>
      <c r="I9" s="9"/>
      <c r="J9" s="12" t="s">
        <v>33</v>
      </c>
      <c r="K9" s="18" t="s">
        <v>113</v>
      </c>
    </row>
    <row r="10" spans="3:12" hidden="1">
      <c r="C10" s="7"/>
      <c r="D10" s="7"/>
      <c r="G10" s="13" t="s">
        <v>8</v>
      </c>
      <c r="H10" s="19" t="s">
        <v>43</v>
      </c>
      <c r="I10" s="9"/>
      <c r="J10" s="12" t="s">
        <v>4</v>
      </c>
      <c r="K10" s="18" t="s">
        <v>112</v>
      </c>
    </row>
    <row r="11" spans="3:12" hidden="1">
      <c r="C11" s="7"/>
      <c r="D11" s="7"/>
      <c r="G11" s="11" t="s">
        <v>3</v>
      </c>
      <c r="H11" s="17" t="s">
        <v>41</v>
      </c>
      <c r="I11" s="10"/>
      <c r="J11" s="16" t="s">
        <v>32</v>
      </c>
      <c r="K11" s="23" t="s">
        <v>115</v>
      </c>
    </row>
    <row r="12" spans="3:12">
      <c r="C12" s="7"/>
      <c r="D12" s="7"/>
    </row>
    <row r="13" spans="3:12" ht="12.75">
      <c r="C13" s="24" t="s">
        <v>36</v>
      </c>
      <c r="D13" s="24"/>
    </row>
    <row r="14" spans="3:12" ht="12.75" hidden="1">
      <c r="C14" s="24" t="s">
        <v>2</v>
      </c>
      <c r="D14" s="24"/>
      <c r="F14" t="s">
        <v>1</v>
      </c>
    </row>
    <row r="15" spans="3:12" ht="12.75">
      <c r="C15" s="42" t="s">
        <v>13</v>
      </c>
      <c r="D15" s="43" t="s">
        <v>14</v>
      </c>
      <c r="F15" t="s">
        <v>1</v>
      </c>
    </row>
    <row r="16" spans="3:12" ht="12.75">
      <c r="C16" s="42" t="s">
        <v>107</v>
      </c>
      <c r="D16" s="43" t="s">
        <v>14</v>
      </c>
      <c r="F16" t="s">
        <v>1</v>
      </c>
    </row>
    <row r="17" spans="3:6" ht="12.75">
      <c r="C17" s="42" t="s">
        <v>15</v>
      </c>
      <c r="D17" s="43" t="s">
        <v>14</v>
      </c>
      <c r="F17" t="s">
        <v>1</v>
      </c>
    </row>
    <row r="18" spans="3:6" ht="12.75">
      <c r="C18" s="42" t="s">
        <v>40</v>
      </c>
      <c r="D18" s="43" t="s">
        <v>14</v>
      </c>
      <c r="F18" t="s">
        <v>1</v>
      </c>
    </row>
    <row r="19" spans="3:6" ht="12.75">
      <c r="C19" s="42" t="s">
        <v>38</v>
      </c>
      <c r="D19" s="43" t="s">
        <v>14</v>
      </c>
      <c r="F19" t="s">
        <v>1</v>
      </c>
    </row>
    <row r="20" spans="3:6" ht="12.75">
      <c r="C20" s="42" t="s">
        <v>97</v>
      </c>
      <c r="D20" s="43" t="s">
        <v>14</v>
      </c>
      <c r="F20" t="s">
        <v>1</v>
      </c>
    </row>
    <row r="21" spans="3:6" ht="12.75">
      <c r="C21" s="42" t="s">
        <v>16</v>
      </c>
      <c r="D21" s="43" t="s">
        <v>14</v>
      </c>
      <c r="F21" t="s">
        <v>1</v>
      </c>
    </row>
    <row r="22" spans="3:6" ht="12.75">
      <c r="C22" s="42" t="s">
        <v>17</v>
      </c>
      <c r="D22" s="43" t="s">
        <v>116</v>
      </c>
      <c r="F22" t="s">
        <v>1</v>
      </c>
    </row>
    <row r="23" spans="3:6" ht="12.75">
      <c r="C23" s="42" t="s">
        <v>18</v>
      </c>
      <c r="D23" s="43" t="s">
        <v>14</v>
      </c>
      <c r="F23" t="s">
        <v>1</v>
      </c>
    </row>
    <row r="24" spans="3:6" ht="12.75">
      <c r="C24" s="42" t="s">
        <v>19</v>
      </c>
      <c r="D24" s="43" t="s">
        <v>14</v>
      </c>
      <c r="F24" t="s">
        <v>1</v>
      </c>
    </row>
    <row r="25" spans="3:6" ht="12.75">
      <c r="C25" s="42" t="s">
        <v>20</v>
      </c>
      <c r="D25" s="43" t="s">
        <v>14</v>
      </c>
      <c r="F25" t="s">
        <v>1</v>
      </c>
    </row>
    <row r="26" spans="3:6" ht="12.75">
      <c r="C26" s="42" t="s">
        <v>39</v>
      </c>
      <c r="D26" s="43" t="s">
        <v>14</v>
      </c>
      <c r="F26" t="s">
        <v>1</v>
      </c>
    </row>
    <row r="27" spans="3:6" ht="12.75">
      <c r="C27" s="42" t="s">
        <v>105</v>
      </c>
      <c r="D27" s="43" t="s">
        <v>14</v>
      </c>
      <c r="F27" t="s">
        <v>1</v>
      </c>
    </row>
    <row r="28" spans="3:6" ht="12.75">
      <c r="C28" s="42" t="s">
        <v>21</v>
      </c>
      <c r="D28" s="43" t="s">
        <v>14</v>
      </c>
      <c r="F28" t="s">
        <v>1</v>
      </c>
    </row>
    <row r="29" spans="3:6" ht="12.75">
      <c r="C29" s="42" t="s">
        <v>22</v>
      </c>
      <c r="D29" s="43" t="s">
        <v>14</v>
      </c>
      <c r="F29" t="s">
        <v>1</v>
      </c>
    </row>
    <row r="30" spans="3:6" ht="12.75">
      <c r="C30" s="42" t="s">
        <v>98</v>
      </c>
      <c r="D30" s="43" t="s">
        <v>14</v>
      </c>
      <c r="F30" t="s">
        <v>1</v>
      </c>
    </row>
    <row r="31" spans="3:6" ht="12.75">
      <c r="C31" s="42" t="s">
        <v>23</v>
      </c>
      <c r="D31" s="43" t="s">
        <v>14</v>
      </c>
      <c r="F31" t="s">
        <v>1</v>
      </c>
    </row>
    <row r="32" spans="3:6" ht="12.75">
      <c r="C32" s="42" t="s">
        <v>24</v>
      </c>
      <c r="D32" s="43" t="s">
        <v>14</v>
      </c>
      <c r="F32" t="s">
        <v>1</v>
      </c>
    </row>
    <row r="33" spans="3:6" ht="12.75">
      <c r="C33" s="42" t="s">
        <v>25</v>
      </c>
      <c r="D33" s="43" t="s">
        <v>14</v>
      </c>
      <c r="F33" t="s">
        <v>1</v>
      </c>
    </row>
    <row r="34" spans="3:6" ht="12.75">
      <c r="C34" s="42" t="s">
        <v>26</v>
      </c>
      <c r="D34" s="43" t="s">
        <v>14</v>
      </c>
      <c r="F34" t="s">
        <v>1</v>
      </c>
    </row>
    <row r="35" spans="3:6" ht="12.75">
      <c r="C35" s="42" t="s">
        <v>27</v>
      </c>
      <c r="D35" s="43" t="s">
        <v>14</v>
      </c>
      <c r="F35" t="s">
        <v>1</v>
      </c>
    </row>
    <row r="36" spans="3:6" ht="12.75">
      <c r="C36" s="42" t="s">
        <v>28</v>
      </c>
      <c r="D36" s="43" t="s">
        <v>14</v>
      </c>
      <c r="F36" t="s">
        <v>1</v>
      </c>
    </row>
    <row r="37" spans="3:6" ht="12.75">
      <c r="C37" s="42" t="s">
        <v>29</v>
      </c>
      <c r="D37" s="43" t="s">
        <v>14</v>
      </c>
      <c r="F37" t="s">
        <v>1</v>
      </c>
    </row>
    <row r="38" spans="3:6" ht="12.75">
      <c r="C38" s="42" t="s">
        <v>30</v>
      </c>
      <c r="D38" s="43" t="s">
        <v>117</v>
      </c>
      <c r="F38" t="s">
        <v>1</v>
      </c>
    </row>
    <row r="39" spans="3:6" ht="12.75">
      <c r="C39" s="42" t="s">
        <v>99</v>
      </c>
      <c r="D39" s="43" t="s">
        <v>168</v>
      </c>
      <c r="F39" t="s">
        <v>1</v>
      </c>
    </row>
    <row r="40" spans="3:6" ht="12.75">
      <c r="C40" s="42" t="s">
        <v>106</v>
      </c>
      <c r="D40" s="43" t="s">
        <v>14</v>
      </c>
      <c r="F40" t="s">
        <v>1</v>
      </c>
    </row>
    <row r="41" spans="3:6" ht="12.75">
      <c r="C41" s="42" t="s">
        <v>100</v>
      </c>
      <c r="D41" s="43" t="s">
        <v>14</v>
      </c>
      <c r="F41" t="s">
        <v>1</v>
      </c>
    </row>
    <row r="42" spans="3:6" ht="12.75">
      <c r="C42" s="42" t="s">
        <v>111</v>
      </c>
      <c r="D42" s="43" t="s">
        <v>14</v>
      </c>
      <c r="F42" t="s">
        <v>1</v>
      </c>
    </row>
    <row r="43" spans="3:6" ht="12.75">
      <c r="C43" s="42" t="s">
        <v>31</v>
      </c>
      <c r="D43" s="43" t="s">
        <v>14</v>
      </c>
      <c r="F43" t="s">
        <v>1</v>
      </c>
    </row>
    <row r="44" spans="3:6">
      <c r="F44" t="s">
        <v>1</v>
      </c>
    </row>
    <row r="45" spans="3:6">
      <c r="F45" t="s">
        <v>1</v>
      </c>
    </row>
    <row r="46" spans="3:6">
      <c r="F46" t="s">
        <v>1</v>
      </c>
    </row>
    <row r="47" spans="3:6">
      <c r="F47" t="s">
        <v>1</v>
      </c>
    </row>
    <row r="48" spans="3:6">
      <c r="F48" t="s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3:H50"/>
  <sheetViews>
    <sheetView topLeftCell="F13" workbookViewId="0">
      <selection activeCell="J28" sqref="J28"/>
    </sheetView>
  </sheetViews>
  <sheetFormatPr defaultRowHeight="11.25"/>
  <cols>
    <col min="1" max="1" width="0" hidden="1" customWidth="1"/>
    <col min="2" max="2" width="15.5" hidden="1" customWidth="1"/>
    <col min="3" max="4" width="9.1640625" customWidth="1"/>
    <col min="5" max="5" width="9.1640625" hidden="1" customWidth="1"/>
  </cols>
  <sheetData>
    <row r="3" spans="2:4" ht="12">
      <c r="B3" s="36"/>
    </row>
    <row r="14" spans="2:4" ht="12.75">
      <c r="C14" s="24" t="s">
        <v>2</v>
      </c>
      <c r="D14" s="24"/>
    </row>
    <row r="15" spans="2:4">
      <c r="C15" s="25"/>
      <c r="D15" s="25"/>
    </row>
    <row r="16" spans="2:4">
      <c r="C16" s="26"/>
      <c r="D16" s="26"/>
    </row>
    <row r="17" spans="3:8">
      <c r="C17" s="26"/>
      <c r="D17" s="26"/>
    </row>
    <row r="18" spans="3:8">
      <c r="C18" s="26"/>
      <c r="D18" s="26"/>
    </row>
    <row r="19" spans="3:8">
      <c r="C19" s="26"/>
      <c r="D19" s="26"/>
    </row>
    <row r="20" spans="3:8">
      <c r="C20" s="26"/>
      <c r="D20" s="26"/>
    </row>
    <row r="21" spans="3:8" ht="12.75">
      <c r="C21" s="26"/>
      <c r="D21" s="26"/>
      <c r="G21" s="37" t="s">
        <v>44</v>
      </c>
    </row>
    <row r="22" spans="3:8" ht="12">
      <c r="C22" s="26"/>
      <c r="D22" s="26"/>
      <c r="G22" s="39" t="s">
        <v>45</v>
      </c>
      <c r="H22" s="39"/>
    </row>
    <row r="23" spans="3:8" ht="12">
      <c r="C23" s="26"/>
      <c r="D23" s="26"/>
      <c r="G23" s="39" t="s">
        <v>46</v>
      </c>
    </row>
    <row r="24" spans="3:8" ht="12">
      <c r="C24" s="26"/>
      <c r="D24" s="26"/>
      <c r="G24" s="39"/>
    </row>
    <row r="25" spans="3:8" ht="12.75">
      <c r="C25" s="26"/>
      <c r="D25" s="26"/>
      <c r="G25" s="37" t="s">
        <v>83</v>
      </c>
    </row>
    <row r="26" spans="3:8" ht="12">
      <c r="C26" s="26"/>
      <c r="D26" s="26"/>
      <c r="G26" s="39" t="s">
        <v>84</v>
      </c>
    </row>
    <row r="27" spans="3:8" ht="12">
      <c r="C27" s="26"/>
      <c r="D27" s="26"/>
      <c r="G27" s="39" t="s">
        <v>85</v>
      </c>
    </row>
    <row r="28" spans="3:8" ht="12">
      <c r="C28" s="26"/>
      <c r="D28" s="26"/>
      <c r="G28" s="39"/>
    </row>
    <row r="29" spans="3:8" ht="12.75">
      <c r="C29" s="26"/>
      <c r="D29" s="26"/>
      <c r="G29" s="37" t="s">
        <v>93</v>
      </c>
    </row>
    <row r="30" spans="3:8" ht="12">
      <c r="C30" s="26"/>
      <c r="D30" s="26"/>
      <c r="G30" s="39" t="s">
        <v>94</v>
      </c>
    </row>
    <row r="31" spans="3:8" ht="12">
      <c r="C31" s="26"/>
      <c r="D31" s="26"/>
      <c r="G31" s="39" t="s">
        <v>95</v>
      </c>
    </row>
    <row r="32" spans="3:8" ht="12">
      <c r="C32" s="26"/>
      <c r="D32" s="26"/>
      <c r="G32" s="39"/>
    </row>
    <row r="33" spans="3:7" ht="12.75">
      <c r="C33" s="26"/>
      <c r="D33" s="26"/>
      <c r="G33" s="37" t="s">
        <v>108</v>
      </c>
    </row>
    <row r="34" spans="3:7" ht="12">
      <c r="C34" s="26"/>
      <c r="D34" s="26"/>
      <c r="G34" s="39" t="s">
        <v>96</v>
      </c>
    </row>
    <row r="35" spans="3:7">
      <c r="C35" s="26"/>
      <c r="D35" s="26"/>
    </row>
    <row r="36" spans="3:7" ht="12.75">
      <c r="C36" s="26"/>
      <c r="D36" s="26"/>
      <c r="G36" s="37" t="s">
        <v>47</v>
      </c>
    </row>
    <row r="37" spans="3:7" ht="12">
      <c r="C37" s="26"/>
      <c r="D37" s="26"/>
      <c r="G37" s="39" t="s">
        <v>48</v>
      </c>
    </row>
    <row r="38" spans="3:7" ht="12">
      <c r="C38" s="26"/>
      <c r="D38" s="26"/>
      <c r="G38" s="39" t="s">
        <v>49</v>
      </c>
    </row>
    <row r="39" spans="3:7" ht="12">
      <c r="C39" s="26"/>
      <c r="D39" s="26"/>
      <c r="G39" s="39" t="s">
        <v>50</v>
      </c>
    </row>
    <row r="40" spans="3:7" ht="12">
      <c r="C40" s="26"/>
      <c r="D40" s="26"/>
      <c r="G40" s="39"/>
    </row>
    <row r="41" spans="3:7">
      <c r="C41" s="26"/>
      <c r="D41" s="26"/>
    </row>
    <row r="42" spans="3:7" ht="12.75">
      <c r="C42" s="26"/>
      <c r="D42" s="26"/>
      <c r="G42" s="37" t="s">
        <v>51</v>
      </c>
    </row>
    <row r="43" spans="3:7" ht="12">
      <c r="C43" s="27"/>
      <c r="D43" s="27"/>
      <c r="G43" s="39" t="s">
        <v>52</v>
      </c>
    </row>
    <row r="44" spans="3:7" ht="12">
      <c r="G44" s="39" t="s">
        <v>53</v>
      </c>
    </row>
    <row r="45" spans="3:7" ht="12">
      <c r="G45" s="39"/>
    </row>
    <row r="47" spans="3:7" ht="12.75">
      <c r="G47" s="37" t="s">
        <v>54</v>
      </c>
    </row>
    <row r="48" spans="3:7" ht="12">
      <c r="G48" s="39" t="s">
        <v>55</v>
      </c>
    </row>
    <row r="49" spans="7:7" ht="12">
      <c r="G49" s="39" t="s">
        <v>56</v>
      </c>
    </row>
    <row r="50" spans="7:7" ht="12">
      <c r="G50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C3:G56"/>
  <sheetViews>
    <sheetView topLeftCell="F1" zoomScaleNormal="100" workbookViewId="0">
      <selection activeCell="G10" sqref="G10"/>
    </sheetView>
  </sheetViews>
  <sheetFormatPr defaultRowHeight="11.25"/>
  <cols>
    <col min="1" max="2" width="0" hidden="1" customWidth="1"/>
    <col min="3" max="4" width="9.1640625" customWidth="1"/>
    <col min="5" max="5" width="0" hidden="1" customWidth="1"/>
  </cols>
  <sheetData>
    <row r="3" spans="3:7" ht="12.75">
      <c r="G3" s="37" t="s">
        <v>57</v>
      </c>
    </row>
    <row r="4" spans="3:7" ht="12">
      <c r="G4" s="39" t="s">
        <v>58</v>
      </c>
    </row>
    <row r="5" spans="3:7" ht="12">
      <c r="G5" s="39"/>
    </row>
    <row r="6" spans="3:7" ht="12.75">
      <c r="G6" s="37" t="s">
        <v>59</v>
      </c>
    </row>
    <row r="7" spans="3:7" ht="12">
      <c r="G7" s="39" t="s">
        <v>60</v>
      </c>
    </row>
    <row r="9" spans="3:7" ht="12.75">
      <c r="G9" s="37" t="s">
        <v>61</v>
      </c>
    </row>
    <row r="10" spans="3:7" ht="12">
      <c r="G10" s="39" t="s">
        <v>62</v>
      </c>
    </row>
    <row r="12" spans="3:7" ht="12.75">
      <c r="G12" s="37" t="s">
        <v>63</v>
      </c>
    </row>
    <row r="13" spans="3:7" ht="12">
      <c r="G13" s="39" t="s">
        <v>64</v>
      </c>
    </row>
    <row r="14" spans="3:7" ht="12.75">
      <c r="C14" s="24" t="s">
        <v>2</v>
      </c>
      <c r="D14" s="24"/>
    </row>
    <row r="15" spans="3:7" ht="12.75">
      <c r="C15" s="25"/>
      <c r="D15" s="25"/>
      <c r="G15" s="37" t="s">
        <v>65</v>
      </c>
    </row>
    <row r="16" spans="3:7" ht="12">
      <c r="C16" s="26"/>
      <c r="D16" s="26"/>
      <c r="G16" s="39" t="s">
        <v>66</v>
      </c>
    </row>
    <row r="17" spans="3:7">
      <c r="C17" s="26"/>
      <c r="D17" s="26"/>
    </row>
    <row r="18" spans="3:7" ht="12.75">
      <c r="C18" s="26"/>
      <c r="D18" s="26"/>
      <c r="G18" s="37" t="s">
        <v>67</v>
      </c>
    </row>
    <row r="19" spans="3:7" ht="12">
      <c r="C19" s="26"/>
      <c r="D19" s="26"/>
      <c r="G19" s="39" t="s">
        <v>68</v>
      </c>
    </row>
    <row r="20" spans="3:7">
      <c r="C20" s="26"/>
      <c r="D20" s="26"/>
    </row>
    <row r="21" spans="3:7" ht="12.75">
      <c r="C21" s="26"/>
      <c r="D21" s="26"/>
      <c r="G21" s="37" t="s">
        <v>73</v>
      </c>
    </row>
    <row r="22" spans="3:7" ht="12">
      <c r="C22" s="26"/>
      <c r="D22" s="26"/>
      <c r="G22" s="39" t="s">
        <v>74</v>
      </c>
    </row>
    <row r="23" spans="3:7">
      <c r="C23" s="26"/>
      <c r="D23" s="26"/>
      <c r="G23" s="38"/>
    </row>
    <row r="24" spans="3:7" ht="12.75">
      <c r="C24" s="26"/>
      <c r="D24" s="26"/>
      <c r="G24" s="37" t="s">
        <v>101</v>
      </c>
    </row>
    <row r="25" spans="3:7" ht="12">
      <c r="C25" s="26"/>
      <c r="D25" s="26"/>
      <c r="G25" s="39" t="s">
        <v>103</v>
      </c>
    </row>
    <row r="26" spans="3:7">
      <c r="C26" s="26"/>
      <c r="D26" s="26"/>
      <c r="G26" s="38"/>
    </row>
    <row r="27" spans="3:7" ht="12.75">
      <c r="C27" s="26"/>
      <c r="D27" s="26"/>
      <c r="G27" s="37" t="s">
        <v>102</v>
      </c>
    </row>
    <row r="28" spans="3:7" ht="12">
      <c r="C28" s="26"/>
      <c r="D28" s="26"/>
      <c r="G28" s="39" t="s">
        <v>104</v>
      </c>
    </row>
    <row r="29" spans="3:7">
      <c r="C29" s="26"/>
      <c r="D29" s="26"/>
      <c r="G29" s="38"/>
    </row>
    <row r="30" spans="3:7" ht="12.75">
      <c r="C30" s="26"/>
      <c r="D30" s="26"/>
      <c r="G30" s="37" t="s">
        <v>75</v>
      </c>
    </row>
    <row r="31" spans="3:7" ht="12">
      <c r="C31" s="26"/>
      <c r="D31" s="26"/>
      <c r="G31" s="39" t="s">
        <v>76</v>
      </c>
    </row>
    <row r="32" spans="3:7">
      <c r="C32" s="26"/>
      <c r="D32" s="26"/>
      <c r="G32" s="38"/>
    </row>
    <row r="33" spans="3:7" ht="12.75">
      <c r="C33" s="26"/>
      <c r="D33" s="26"/>
      <c r="G33" s="37" t="s">
        <v>69</v>
      </c>
    </row>
    <row r="34" spans="3:7" ht="12">
      <c r="C34" s="26"/>
      <c r="D34" s="26"/>
      <c r="G34" s="39" t="s">
        <v>70</v>
      </c>
    </row>
    <row r="35" spans="3:7">
      <c r="C35" s="26"/>
      <c r="D35" s="26"/>
    </row>
    <row r="36" spans="3:7" ht="12.75">
      <c r="C36" s="26"/>
      <c r="D36" s="26"/>
      <c r="G36" s="37" t="s">
        <v>71</v>
      </c>
    </row>
    <row r="37" spans="3:7" ht="12">
      <c r="C37" s="26"/>
      <c r="D37" s="26"/>
      <c r="G37" s="39" t="s">
        <v>72</v>
      </c>
    </row>
    <row r="38" spans="3:7" ht="12">
      <c r="C38" s="26"/>
      <c r="D38" s="26"/>
      <c r="G38" s="39"/>
    </row>
    <row r="39" spans="3:7" ht="12.75">
      <c r="C39" s="26"/>
      <c r="D39" s="26"/>
      <c r="G39" s="37" t="s">
        <v>81</v>
      </c>
    </row>
    <row r="40" spans="3:7" ht="12">
      <c r="C40" s="26"/>
      <c r="D40" s="26"/>
      <c r="G40" s="39" t="s">
        <v>82</v>
      </c>
    </row>
    <row r="41" spans="3:7">
      <c r="C41" s="26"/>
      <c r="D41" s="26"/>
    </row>
    <row r="42" spans="3:7" ht="12.75">
      <c r="C42" s="26"/>
      <c r="D42" s="26"/>
      <c r="G42" s="37" t="s">
        <v>77</v>
      </c>
    </row>
    <row r="43" spans="3:7" ht="12">
      <c r="C43" s="27"/>
      <c r="D43" s="27"/>
      <c r="G43" s="39" t="s">
        <v>78</v>
      </c>
    </row>
    <row r="45" spans="3:7" ht="12.75">
      <c r="G45" s="37" t="s">
        <v>79</v>
      </c>
    </row>
    <row r="46" spans="3:7" ht="12">
      <c r="G46" s="39" t="s">
        <v>80</v>
      </c>
    </row>
    <row r="49" spans="7:7" ht="12.75">
      <c r="G49" s="37" t="s">
        <v>86</v>
      </c>
    </row>
    <row r="50" spans="7:7" ht="12">
      <c r="G50" s="39" t="s">
        <v>87</v>
      </c>
    </row>
    <row r="52" spans="7:7" ht="12.75">
      <c r="G52" s="37" t="s">
        <v>88</v>
      </c>
    </row>
    <row r="53" spans="7:7" ht="12">
      <c r="G53" s="39" t="s">
        <v>89</v>
      </c>
    </row>
    <row r="54" spans="7:7" ht="12">
      <c r="G54" s="39" t="s">
        <v>90</v>
      </c>
    </row>
    <row r="55" spans="7:7" ht="12">
      <c r="G55" s="39" t="s">
        <v>91</v>
      </c>
    </row>
    <row r="56" spans="7:7" ht="12">
      <c r="G56" s="3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T0001</vt:lpstr>
      <vt:lpstr>Graph</vt:lpstr>
      <vt:lpstr>Ulazni parametri</vt:lpstr>
      <vt:lpstr>Poslovni pojmovnik</vt:lpstr>
      <vt:lpstr>DF_GRID_1</vt:lpstr>
      <vt:lpstr>'T0001'!Print_Area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T0001 A Analitičko izvješće tekućeg proračuna (fisk. razd.)</dc:title>
  <dc:creator>I027330</dc:creator>
  <cp:lastModifiedBy>Kristina Cerovec</cp:lastModifiedBy>
  <cp:lastPrinted>2023-03-11T19:44:05Z</cp:lastPrinted>
  <dcterms:created xsi:type="dcterms:W3CDTF">2006-05-18T10:01:57Z</dcterms:created>
  <dcterms:modified xsi:type="dcterms:W3CDTF">2023-04-02T07:25:44Z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Kopija Kiki3 (3).xls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T0001</vt:lpwstr>
  </property>
</Properties>
</file>