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Nabava\2020\JEDNOSTAVNA NABAVA\NAJNOVIJI postupak Umjeravanje vaga N-21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Ostalo" sheetId="19" r:id="rId2"/>
  </sheets>
  <externalReferences>
    <externalReference r:id="rId3"/>
  </externalReferences>
  <definedNames>
    <definedName name="_xlnm.Print_Area" localSheetId="0">'1. MASA, pH,otpor, TITRATORI'!$A$1:$L$57</definedName>
    <definedName name="_xlnm.Print_Titles" localSheetId="0">'1. MASA, pH,otpor, TITRATORI'!$1:$1</definedName>
  </definedNames>
  <calcPr calcId="152511"/>
</workbook>
</file>

<file path=xl/calcChain.xml><?xml version="1.0" encoding="utf-8"?>
<calcChain xmlns="http://schemas.openxmlformats.org/spreadsheetml/2006/main">
  <c r="K26" i="19" l="1"/>
  <c r="K27" i="19" s="1"/>
  <c r="K28" i="19" l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<sst xmlns="http://schemas.openxmlformats.org/spreadsheetml/2006/main" count="513" uniqueCount="262">
  <si>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</si>
  <si>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</si>
  <si>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</si>
  <si>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</si>
  <si>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</si>
  <si>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</si>
  <si>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</si>
  <si>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</si>
  <si>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</si>
  <si>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</si>
  <si>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</si>
  <si>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</si>
  <si>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</si>
  <si>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</si>
  <si>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</si>
  <si>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</si>
  <si>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</si>
  <si>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</si>
  <si>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</si>
  <si>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</si>
  <si>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</si>
  <si>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</si>
  <si>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</si>
  <si>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</si>
  <si>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</si>
  <si>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</si>
  <si>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</si>
  <si>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</si>
  <si>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</si>
  <si>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</si>
  <si>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</si>
  <si>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</si>
  <si>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</si>
  <si>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</si>
  <si>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</si>
  <si>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</si>
  <si>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</si>
  <si>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</si>
  <si>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</si>
  <si>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</si>
  <si>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</si>
  <si>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</si>
  <si>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</si>
  <si>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</si>
  <si>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</si>
  <si>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</si>
  <si>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</si>
  <si>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</si>
  <si>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</si>
  <si>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</si>
  <si>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</si>
  <si>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</si>
  <si>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</si>
  <si>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</si>
  <si>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</si>
  <si>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</si>
  <si>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</si>
  <si>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</si>
  <si>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</si>
  <si>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</si>
  <si>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</si>
  <si>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</si>
  <si>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</si>
  <si>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</si>
  <si>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3 god</t>
  </si>
  <si>
    <t>SET UTEGA Sartorius Mechatronics, YCS011-522-00, 1 mg-200 g, E2</t>
  </si>
  <si>
    <t>4 god</t>
  </si>
  <si>
    <t>Točke umjeravanja</t>
  </si>
  <si>
    <t>Potvrda o umjeavanju</t>
  </si>
  <si>
    <t>1. god</t>
  </si>
  <si>
    <t>62°C, 64°C i 66°C</t>
  </si>
  <si>
    <t>Mettler-Toledo - AUTOMATSKI TITRATOR T50</t>
  </si>
  <si>
    <t>Mettler-Toledo - TITRATION EXCELLENCE T50- BIRETA</t>
  </si>
  <si>
    <t>Atago - refraktometar digitalni džepni</t>
  </si>
  <si>
    <t>5. god</t>
  </si>
  <si>
    <t>ThermoScientific, Heratherm</t>
  </si>
  <si>
    <t xml:space="preserve">Gerber Instruments </t>
  </si>
  <si>
    <t>Memmert, UF 750</t>
  </si>
  <si>
    <t>60°C</t>
  </si>
  <si>
    <t>1 god.</t>
  </si>
  <si>
    <t>jednom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</si>
  <si>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</si>
  <si>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</si>
  <si>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</si>
  <si>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</si>
  <si>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</si>
  <si>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</si>
  <si>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</si>
  <si>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</si>
  <si>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</si>
  <si>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</si>
  <si>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</si>
  <si>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CVP, GORICE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</si>
  <si>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</si>
  <si>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</si>
  <si>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</si>
  <si>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</si>
  <si>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</si>
  <si>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</si>
  <si>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</si>
  <si>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</si>
  <si>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</si>
  <si>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</si>
  <si>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</si>
  <si>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</si>
  <si>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</si>
  <si>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</si>
  <si>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</si>
  <si>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</si>
  <si>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</si>
  <si>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</si>
  <si>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</si>
  <si>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</si>
  <si>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</si>
  <si>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</si>
  <si>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</si>
  <si>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</si>
  <si>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</si>
  <si>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</si>
  <si>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</si>
  <si>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</si>
  <si>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</si>
  <si>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</si>
  <si>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</si>
  <si>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</si>
  <si>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</si>
  <si>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</si>
  <si>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</si>
  <si>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</si>
  <si>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</si>
  <si>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</si>
  <si>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</si>
  <si>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</si>
  <si>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</si>
  <si>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</si>
  <si>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</si>
  <si>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</si>
  <si>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</si>
  <si>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</si>
  <si>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VAGA SECA 877</t>
  </si>
  <si>
    <t>SPEKTROFOTOMETRI</t>
  </si>
  <si>
    <t xml:space="preserve">Inkubatori i sušionici </t>
  </si>
  <si>
    <t xml:space="preserve">Butirometri </t>
  </si>
  <si>
    <t>Vodena kupelj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</si>
  <si>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</si>
  <si>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</si>
  <si>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</si>
  <si>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</si>
  <si>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</si>
  <si>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</si>
  <si>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</si>
  <si>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</si>
  <si>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</si>
  <si>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TLO                       VINKOVAČKA 63C,                                OSIJEK</t>
  </si>
  <si>
    <t>Ustrojstvena jedinica</t>
  </si>
  <si>
    <t>CENTAR ZA VINOGRADARSTVO, VINARSTVO I ULJARSTVO JANDRIĆEVA 42,                      ZAGREB</t>
  </si>
  <si>
    <t>VODENA KUPELJ WNE 45                                                         Proizvođač: MEMMERT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</si>
  <si>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</si>
  <si>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</si>
  <si>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</si>
  <si>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CSH, Osijek</t>
  </si>
  <si>
    <t>-</t>
  </si>
  <si>
    <t>INKUBATORI</t>
  </si>
  <si>
    <t>500°C, 525°C, 550°C, 575°C, 600°C, 625°C</t>
  </si>
  <si>
    <t>Nabertherm, LT 15/11/B410</t>
  </si>
  <si>
    <t>Stuart, SWB</t>
  </si>
  <si>
    <t>100°C</t>
  </si>
  <si>
    <t>GFL, 1002</t>
  </si>
  <si>
    <t>40°C, 50°C</t>
  </si>
  <si>
    <t>Termo medicinski aparati, TKS-1E, br. 57</t>
  </si>
  <si>
    <t>50°C</t>
  </si>
  <si>
    <t xml:space="preserve">umjerava se jednom  10% novog lota (trenutno umjereno 77 komada); umjeravanje u točkama 2,5%, 5,5% i 10% </t>
  </si>
  <si>
    <t>certifikat</t>
  </si>
  <si>
    <t>Sušionik  ST 350 EN</t>
  </si>
  <si>
    <t>PLAMENFOTOMETAR</t>
  </si>
  <si>
    <t>FP 910 PG Instruments</t>
  </si>
  <si>
    <t>nije umjeravan</t>
  </si>
  <si>
    <t>certifikat/Izvještaj o validaciji</t>
  </si>
  <si>
    <t>Cary 60 Agilent</t>
  </si>
  <si>
    <t>Cary 50 Varian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</si>
  <si>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</si>
  <si>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</si>
  <si>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</si>
  <si>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</si>
  <si>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</si>
  <si>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</si>
  <si>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</si>
  <si>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</si>
  <si>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</si>
  <si>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</si>
  <si>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</si>
  <si>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</si>
  <si>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</si>
  <si>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</si>
  <si>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</si>
  <si>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</si>
  <si>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</si>
  <si>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</si>
  <si>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</si>
  <si>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</si>
  <si>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</si>
  <si>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</si>
  <si>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</si>
  <si>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</si>
  <si>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</si>
  <si>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</si>
  <si>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Peltier-Cooling, IPP55, 53Lkom 3</t>
  </si>
  <si>
    <t>5 god</t>
  </si>
  <si>
    <t>30.05.2020.</t>
  </si>
  <si>
    <t>PEĆ</t>
  </si>
  <si>
    <t>06.06.2019.</t>
  </si>
  <si>
    <t>06.06.2020.</t>
  </si>
  <si>
    <t>2019</t>
  </si>
  <si>
    <t>2020</t>
  </si>
  <si>
    <r>
      <t xml:space="preserve">Rad kupelji na temp. 20 </t>
    </r>
    <r>
      <rPr>
        <sz val="11"/>
        <color indexed="8"/>
        <rFont val="Calibri"/>
        <family val="2"/>
        <charset val="238"/>
      </rPr>
      <t>°</t>
    </r>
    <r>
      <rPr>
        <sz val="11"/>
        <color rgb="FF000000"/>
        <rFont val="Calibri"/>
        <family val="2"/>
        <charset val="1"/>
      </rPr>
      <t>C, stalnost temp. i temp. gradijent u radnom prostoru</t>
    </r>
  </si>
  <si>
    <t xml:space="preserve">0g-81g;  0g-220g </t>
  </si>
  <si>
    <t>lipanj 2020.</t>
  </si>
  <si>
    <t>+98,+105,+130°C</t>
  </si>
  <si>
    <t>13.08.2020.</t>
  </si>
  <si>
    <t>SUŠIONIK</t>
  </si>
  <si>
    <t>VODENA KUPELJ</t>
  </si>
  <si>
    <t>VODENA KUPELJ WNE 29;  Proizvođač: MEMMERT</t>
  </si>
  <si>
    <t>Rad kupelji na temp. 20 °C, stalnost temp. i temp. gradijent u radnom prostoru</t>
  </si>
  <si>
    <t>12.04.2019.</t>
  </si>
  <si>
    <t>12.04.2021.</t>
  </si>
  <si>
    <t>13.11.2018.</t>
  </si>
  <si>
    <t>13.11.2020.</t>
  </si>
  <si>
    <t>Listopad 2020, potvrda o umjeravanju</t>
  </si>
  <si>
    <t>DA do studenog 2020.</t>
  </si>
  <si>
    <t>10.2020.</t>
  </si>
  <si>
    <t>11.2020.</t>
  </si>
  <si>
    <t>10,2020,</t>
  </si>
  <si>
    <t>TITRATOR</t>
  </si>
  <si>
    <t>04.2021.</t>
  </si>
  <si>
    <t>CENTAR ZA VOĆARSTVO I POVRĆARSTVO,                                GORICE  68 B,                              ZAGREBA</t>
  </si>
  <si>
    <t>REFRAKTOMETRI</t>
  </si>
  <si>
    <t>Cijena umjeravanja  /kn bez PDVa</t>
  </si>
  <si>
    <t>Milwaukee - digitalni refraktometar MA871</t>
  </si>
  <si>
    <t>CENTAR ZA KONTROLU KVALITETE STOČARSKIH PROIZVODA                             POLJANA KRIŽEVAČKA 185,  KRIŽEVCI</t>
  </si>
  <si>
    <t>Ukupno bez PDV-a</t>
  </si>
  <si>
    <t>PDV</t>
  </si>
  <si>
    <t>Ukupno sa PDV-om</t>
  </si>
  <si>
    <t>N-21</t>
  </si>
  <si>
    <t>GRUPA D-OSTALO</t>
  </si>
  <si>
    <t>Prilog I.</t>
  </si>
  <si>
    <t>_____________________________________________________________</t>
  </si>
  <si>
    <t xml:space="preserve">                        potpis odgovorne osobe</t>
  </si>
  <si>
    <t>U _________________________________, dana ________________________________.</t>
  </si>
  <si>
    <t>Napomena: Ponudbena cijena za stavke troškovnika označene žutom bojom koje podrazumijevaju umjeravanje na lokaciji Naručitelja treba uključiti i putne troškove Izvršitelja.</t>
  </si>
  <si>
    <t xml:space="preserve">CENTAR ZA ZAŠTITU BILJA
Gorice 68 b
ZAGREB
</t>
  </si>
  <si>
    <t>DENZITOMETAR</t>
  </si>
  <si>
    <t>Denzitometar DMA 4100, Anton Paar</t>
  </si>
  <si>
    <t>0,982 g/cm3 pri 20°C</t>
  </si>
  <si>
    <t>CZB-KEMIJA</t>
  </si>
  <si>
    <t>Vodena kupelj WNB 14, Memert</t>
  </si>
  <si>
    <t>25,30,60°C</t>
  </si>
  <si>
    <t>KOMORA</t>
  </si>
  <si>
    <t>Komora Memmert ICP 110</t>
  </si>
  <si>
    <t>0°C</t>
  </si>
  <si>
    <t>ŠTOPERICA</t>
  </si>
  <si>
    <t>Štoperica Oregon TR 118</t>
  </si>
  <si>
    <t>3600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</si>
</sst>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m\-yy;@"/>
    <numFmt numFmtId="165" formatCode="mmm\-yy;@"/>
    <numFmt numFmtId="166" formatCode="###0;###0"/>
    <numFmt numFmtId="167" formatCode="[$-41A]mmmm\-yy;@"/>
  </numFmts>
  <fonts count="29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CC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60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7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164" fontId="17" fillId="0" borderId="12" xfId="0" applyNumberFormat="1" applyFont="1" applyBorder="1" applyAlignment="1">
      <alignment horizontal="center" vertical="center" wrapText="1"/>
    </xf>
    <xf numFmtId="166" fontId="17" fillId="0" borderId="12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164" fontId="17" fillId="0" borderId="11" xfId="0" applyNumberFormat="1" applyFont="1" applyBorder="1" applyAlignment="1">
      <alignment horizontal="center" vertical="center" wrapText="1"/>
    </xf>
    <xf numFmtId="166" fontId="17" fillId="0" borderId="11" xfId="0" applyNumberFormat="1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2" xfId="0" applyFont="1" applyFill="1" applyBorder="1" applyAlignment="1">
      <alignment vertical="center" wrapText="1"/>
    </xf>
    <xf numFmtId="0" fontId="17" fillId="0" borderId="12" xfId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164" fontId="17" fillId="0" borderId="15" xfId="0" applyNumberFormat="1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64" fontId="22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49" fontId="22" fillId="0" borderId="8" xfId="0" applyNumberFormat="1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164" fontId="22" fillId="0" borderId="8" xfId="0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64" fontId="22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7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 textRotation="90"/>
    </xf>
    <xf numFmtId="0" fontId="6" fillId="7" borderId="29" xfId="0" applyFont="1" applyFill="1" applyBorder="1" applyAlignment="1">
      <alignment horizontal="center" vertical="center" textRotation="90"/>
    </xf>
    <xf numFmtId="0" fontId="0" fillId="0" borderId="28" xfId="0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6" borderId="28" xfId="0" applyFont="1" applyFill="1" applyBorder="1" applyAlignment="1">
      <alignment horizontal="center" vertical="center" textRotation="90" wrapText="1"/>
    </xf>
    <xf numFmtId="0" fontId="9" fillId="7" borderId="29" xfId="0" applyFont="1" applyFill="1" applyBorder="1" applyAlignment="1">
      <alignment horizontal="center" vertical="center" textRotation="90" wrapText="1"/>
    </xf>
    <xf numFmtId="0" fontId="9" fillId="6" borderId="29" xfId="0" applyFont="1" applyFill="1" applyBorder="1" applyAlignment="1">
      <alignment horizontal="center" vertical="center" textRotation="90" wrapText="1"/>
    </xf>
    <xf numFmtId="0" fontId="15" fillId="7" borderId="29" xfId="0" applyFont="1" applyFill="1" applyBorder="1" applyAlignment="1">
      <alignment horizontal="center" vertical="center" textRotation="90" wrapText="1"/>
    </xf>
    <xf numFmtId="0" fontId="9" fillId="7" borderId="30" xfId="0" applyFont="1" applyFill="1" applyBorder="1" applyAlignment="1">
      <alignment horizontal="center" vertical="center" textRotation="90" wrapText="1"/>
    </xf>
    <xf numFmtId="0" fontId="8" fillId="8" borderId="32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0" fillId="7" borderId="29" xfId="0" applyFont="1" applyFill="1" applyBorder="1" applyAlignment="1">
      <alignment horizontal="center" wrapText="1"/>
    </xf>
    <xf numFmtId="0" fontId="12" fillId="7" borderId="29" xfId="0" applyFont="1" applyFill="1" applyBorder="1" applyAlignment="1">
      <alignment horizontal="center" textRotation="90" wrapText="1"/>
    </xf>
    <xf numFmtId="0" fontId="5" fillId="7" borderId="30" xfId="0" applyFont="1" applyFill="1" applyBorder="1" applyAlignment="1">
      <alignment horizontal="center" vertical="center"/>
    </xf>
    <xf numFmtId="0" fontId="0" fillId="8" borderId="28" xfId="0" applyFill="1" applyBorder="1"/>
    <xf numFmtId="0" fontId="5" fillId="8" borderId="29" xfId="0" applyFont="1" applyFill="1" applyBorder="1" applyAlignment="1">
      <alignment horizontal="center" vertical="center" textRotation="90"/>
    </xf>
    <xf numFmtId="0" fontId="8" fillId="8" borderId="29" xfId="0" applyFont="1" applyFill="1" applyBorder="1" applyAlignment="1">
      <alignment horizontal="center" vertical="center" textRotation="90"/>
    </xf>
    <xf numFmtId="0" fontId="5" fillId="8" borderId="30" xfId="0" applyFont="1" applyFill="1" applyBorder="1" applyAlignment="1">
      <alignment horizontal="center" vertical="center" textRotation="90"/>
    </xf>
    <xf numFmtId="0" fontId="5" fillId="7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textRotation="90" wrapText="1"/>
    </xf>
    <xf numFmtId="0" fontId="8" fillId="4" borderId="32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/>
    </xf>
    <xf numFmtId="0" fontId="9" fillId="7" borderId="29" xfId="0" applyFont="1" applyFill="1" applyBorder="1" applyAlignment="1">
      <alignment horizontal="center" vertical="center" textRotation="90"/>
    </xf>
    <xf numFmtId="0" fontId="15" fillId="7" borderId="29" xfId="0" applyFont="1" applyFill="1" applyBorder="1" applyAlignment="1">
      <alignment horizontal="center" vertical="center" textRotation="90"/>
    </xf>
    <xf numFmtId="0" fontId="9" fillId="7" borderId="28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15" fillId="8" borderId="29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7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5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7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textRotation="90" wrapText="1"/>
    </xf>
    <xf numFmtId="0" fontId="5" fillId="7" borderId="28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6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6" fontId="5" fillId="0" borderId="8" xfId="0" applyNumberFormat="1" applyFont="1" applyBorder="1" applyAlignment="1">
      <alignment horizontal="center" vertical="center" wrapText="1"/>
    </xf>
    <xf numFmtId="49" fontId="26" fillId="4" borderId="8" xfId="0" applyNumberFormat="1" applyFont="1" applyFill="1" applyBorder="1" applyAlignment="1">
      <alignment horizontal="center" vertical="center" wrapText="1"/>
    </xf>
    <xf numFmtId="0" fontId="5" fillId="8" borderId="39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49" fontId="26" fillId="4" borderId="5" xfId="0" applyNumberFormat="1" applyFont="1" applyFill="1" applyBorder="1" applyAlignment="1">
      <alignment horizontal="center" vertical="center" wrapText="1"/>
    </xf>
    <xf numFmtId="0" fontId="26" fillId="4" borderId="12" xfId="0" applyFont="1" applyFill="1" applyBorder="1" applyAlignment="1">
      <alignment horizontal="center" vertical="center" wrapText="1"/>
    </xf>
    <xf numFmtId="0" fontId="26" fillId="4" borderId="8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vertical="center" textRotation="90" wrapText="1"/>
    </xf>
    <xf numFmtId="0" fontId="5" fillId="9" borderId="0" xfId="0" applyFont="1" applyFill="1" applyBorder="1" applyAlignment="1">
      <alignment vertical="center" textRotation="90" wrapText="1"/>
    </xf>
    <xf numFmtId="0" fontId="8" fillId="9" borderId="0" xfId="0" applyFont="1" applyFill="1" applyBorder="1" applyAlignment="1">
      <alignment horizontal="center" vertical="center" textRotation="90" wrapText="1"/>
    </xf>
    <xf numFmtId="0" fontId="26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6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8" borderId="2" xfId="0" applyFont="1" applyFill="1" applyBorder="1" applyAlignment="1">
      <alignment horizontal="center" vertical="center" textRotation="90"/>
    </xf>
    <xf numFmtId="0" fontId="6" fillId="8" borderId="35" xfId="0" applyFont="1" applyFill="1" applyBorder="1" applyAlignment="1">
      <alignment horizontal="center" vertical="center" textRotation="90"/>
    </xf>
    <xf numFmtId="0" fontId="6" fillId="8" borderId="36" xfId="0" applyFont="1" applyFill="1" applyBorder="1" applyAlignment="1">
      <alignment horizontal="center" vertical="center" textRotation="90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51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 wrapText="1"/>
    </xf>
    <xf numFmtId="4" fontId="6" fillId="0" borderId="45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 textRotation="90"/>
    </xf>
    <xf numFmtId="4" fontId="6" fillId="0" borderId="52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19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Protection="1"/>
    <xf numFmtId="0" fontId="0" fillId="0" borderId="0" xfId="0" applyProtection="1"/>
    <xf numFmtId="0" fontId="2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6" fillId="4" borderId="32" xfId="0" applyFont="1" applyFill="1" applyBorder="1" applyAlignment="1" applyProtection="1">
      <alignment vertical="center"/>
    </xf>
    <xf numFmtId="0" fontId="6" fillId="4" borderId="25" xfId="0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0" fillId="0" borderId="12" xfId="0" applyFont="1" applyFill="1" applyBorder="1" applyAlignment="1" applyProtection="1">
      <alignment horizontal="center" vertical="center"/>
    </xf>
    <xf numFmtId="0" fontId="5" fillId="4" borderId="12" xfId="1" applyFill="1" applyBorder="1" applyAlignment="1" applyProtection="1">
      <alignment horizontal="center" vertical="center"/>
    </xf>
    <xf numFmtId="0" fontId="6" fillId="4" borderId="12" xfId="0" applyFont="1" applyFill="1" applyBorder="1" applyAlignment="1" applyProtection="1">
      <alignment horizontal="center" vertic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33" xfId="1" applyFont="1" applyFill="1" applyBorder="1" applyAlignment="1" applyProtection="1">
      <alignment horizontal="center" vertical="center"/>
    </xf>
    <xf numFmtId="49" fontId="0" fillId="4" borderId="12" xfId="0" applyNumberFormat="1" applyFont="1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164" fontId="0" fillId="0" borderId="12" xfId="0" applyNumberForma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</xf>
    <xf numFmtId="0" fontId="0" fillId="0" borderId="12" xfId="0" applyBorder="1" applyProtection="1"/>
    <xf numFmtId="0" fontId="9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wrapText="1"/>
    </xf>
    <xf numFmtId="0" fontId="0" fillId="5" borderId="29" xfId="0" applyFill="1" applyBorder="1" applyProtection="1"/>
    <xf numFmtId="0" fontId="0" fillId="5" borderId="30" xfId="0" applyFill="1" applyBorder="1" applyProtection="1"/>
    <xf numFmtId="2" fontId="0" fillId="0" borderId="19" xfId="0" applyNumberFormat="1" applyBorder="1" applyAlignment="1" applyProtection="1">
      <alignment horizontal="right"/>
    </xf>
    <xf numFmtId="2" fontId="0" fillId="0" borderId="16" xfId="0" applyNumberFormat="1" applyBorder="1" applyProtection="1"/>
    <xf numFmtId="2" fontId="6" fillId="4" borderId="13" xfId="0" applyNumberFormat="1" applyFont="1" applyFill="1" applyBorder="1" applyAlignment="1" applyProtection="1">
      <alignment horizontal="right" vertical="center"/>
      <protection locked="0"/>
    </xf>
    <xf numFmtId="4" fontId="6" fillId="0" borderId="13" xfId="0" applyNumberFormat="1" applyFont="1" applyBorder="1" applyAlignment="1" applyProtection="1">
      <alignment horizontal="right" vertical="center"/>
      <protection locked="0"/>
    </xf>
    <xf numFmtId="4" fontId="6" fillId="4" borderId="13" xfId="0" applyNumberFormat="1" applyFont="1" applyFill="1" applyBorder="1" applyAlignment="1" applyProtection="1">
      <alignment horizontal="right"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6" fillId="10" borderId="33" xfId="0" applyFont="1" applyFill="1" applyBorder="1" applyAlignment="1" applyProtection="1">
      <alignment horizontal="center" vertical="center"/>
    </xf>
    <xf numFmtId="0" fontId="5" fillId="10" borderId="12" xfId="0" applyFont="1" applyFill="1" applyBorder="1" applyAlignment="1" applyProtection="1">
      <alignment horizontal="center" vertical="center"/>
    </xf>
    <xf numFmtId="0" fontId="13" fillId="11" borderId="12" xfId="0" applyFont="1" applyFill="1" applyBorder="1" applyAlignment="1" applyProtection="1">
      <alignment horizontal="left" vertical="center"/>
    </xf>
    <xf numFmtId="0" fontId="0" fillId="10" borderId="12" xfId="0" applyFill="1" applyBorder="1" applyAlignment="1" applyProtection="1">
      <alignment horizontal="left" vertical="center" wrapText="1"/>
    </xf>
    <xf numFmtId="0" fontId="0" fillId="10" borderId="12" xfId="0" applyFill="1" applyBorder="1" applyAlignment="1" applyProtection="1">
      <alignment horizontal="center" vertical="center"/>
    </xf>
    <xf numFmtId="0" fontId="22" fillId="10" borderId="12" xfId="0" applyFont="1" applyFill="1" applyBorder="1" applyAlignment="1" applyProtection="1">
      <alignment horizontal="center" vertical="center"/>
    </xf>
    <xf numFmtId="49" fontId="23" fillId="11" borderId="12" xfId="1" applyNumberFormat="1" applyFont="1" applyFill="1" applyBorder="1" applyAlignment="1" applyProtection="1">
      <alignment horizontal="left" vertical="center" wrapText="1"/>
    </xf>
    <xf numFmtId="0" fontId="22" fillId="11" borderId="12" xfId="1" applyFont="1" applyFill="1" applyBorder="1" applyAlignment="1" applyProtection="1">
      <alignment horizontal="center" vertical="center" wrapText="1"/>
    </xf>
    <xf numFmtId="0" fontId="22" fillId="10" borderId="12" xfId="1" applyFont="1" applyFill="1" applyBorder="1" applyAlignment="1" applyProtection="1">
      <alignment horizontal="center" vertical="center"/>
    </xf>
    <xf numFmtId="165" fontId="22" fillId="10" borderId="12" xfId="1" applyNumberFormat="1" applyFont="1" applyFill="1" applyBorder="1" applyAlignment="1" applyProtection="1">
      <alignment horizontal="center" vertical="center"/>
    </xf>
    <xf numFmtId="0" fontId="22" fillId="10" borderId="12" xfId="1" applyFont="1" applyFill="1" applyBorder="1" applyAlignment="1" applyProtection="1">
      <alignment horizontal="center" vertical="center" wrapText="1"/>
    </xf>
    <xf numFmtId="0" fontId="6" fillId="10" borderId="12" xfId="0" applyFont="1" applyFill="1" applyBorder="1" applyAlignment="1" applyProtection="1">
      <alignment horizontal="left" vertical="center"/>
    </xf>
    <xf numFmtId="0" fontId="0" fillId="10" borderId="12" xfId="0" applyFill="1" applyBorder="1" applyAlignment="1" applyProtection="1">
      <alignment horizontal="center" vertical="center" wrapText="1"/>
    </xf>
    <xf numFmtId="0" fontId="6" fillId="10" borderId="12" xfId="0" applyFont="1" applyFill="1" applyBorder="1" applyAlignment="1" applyProtection="1">
      <alignment horizontal="center" vertical="center"/>
    </xf>
    <xf numFmtId="0" fontId="0" fillId="10" borderId="12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left" vertical="center"/>
    </xf>
    <xf numFmtId="0" fontId="5" fillId="10" borderId="12" xfId="1" applyFill="1" applyBorder="1" applyAlignment="1" applyProtection="1">
      <alignment horizontal="center" vertical="center"/>
    </xf>
    <xf numFmtId="0" fontId="6" fillId="10" borderId="12" xfId="0" applyFont="1" applyFill="1" applyBorder="1" applyAlignment="1" applyProtection="1">
      <alignment horizontal="center" vertical="center" wrapText="1"/>
    </xf>
    <xf numFmtId="17" fontId="0" fillId="10" borderId="12" xfId="0" applyNumberFormat="1" applyFill="1" applyBorder="1" applyAlignment="1" applyProtection="1">
      <alignment horizontal="center" vertical="center"/>
    </xf>
    <xf numFmtId="0" fontId="24" fillId="10" borderId="33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10" borderId="33" xfId="0" applyFont="1" applyFill="1" applyBorder="1" applyAlignment="1" applyProtection="1">
      <alignment horizontal="center" vertical="center" wrapText="1"/>
    </xf>
    <xf numFmtId="0" fontId="23" fillId="10" borderId="12" xfId="0" applyFont="1" applyFill="1" applyBorder="1" applyAlignment="1" applyProtection="1">
      <alignment horizontal="left" vertical="center" wrapText="1"/>
    </xf>
    <xf numFmtId="0" fontId="22" fillId="10" borderId="12" xfId="0" applyFont="1" applyFill="1" applyBorder="1" applyAlignment="1" applyProtection="1">
      <alignment horizontal="center" vertical="center" wrapText="1"/>
    </xf>
    <xf numFmtId="164" fontId="22" fillId="10" borderId="12" xfId="0" applyNumberFormat="1" applyFont="1" applyFill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28" fillId="0" borderId="11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164" fontId="11" fillId="0" borderId="11" xfId="0" applyNumberFormat="1" applyFont="1" applyBorder="1" applyAlignment="1" applyProtection="1">
      <alignment horizontal="center" vertical="center"/>
    </xf>
    <xf numFmtId="0" fontId="11" fillId="0" borderId="11" xfId="0" applyFont="1" applyFill="1" applyBorder="1" applyAlignment="1" applyProtection="1">
      <alignment horizontal="left" vertical="center"/>
    </xf>
    <xf numFmtId="0" fontId="11" fillId="4" borderId="11" xfId="1" applyFont="1" applyFill="1" applyBorder="1" applyAlignment="1" applyProtection="1">
      <alignment horizontal="center" vertical="center"/>
    </xf>
    <xf numFmtId="4" fontId="28" fillId="0" borderId="11" xfId="0" applyNumberFormat="1" applyFont="1" applyBorder="1" applyAlignment="1" applyProtection="1">
      <alignment horizontal="right" vertical="center"/>
      <protection locked="0"/>
    </xf>
    <xf numFmtId="0" fontId="28" fillId="0" borderId="12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left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164" fontId="11" fillId="0" borderId="12" xfId="0" applyNumberFormat="1" applyFont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horizontal="left" vertical="center"/>
    </xf>
    <xf numFmtId="0" fontId="11" fillId="4" borderId="12" xfId="1" applyFont="1" applyFill="1" applyBorder="1" applyAlignment="1" applyProtection="1">
      <alignment horizontal="center" vertical="center"/>
    </xf>
    <xf numFmtId="4" fontId="28" fillId="0" borderId="12" xfId="0" applyNumberFormat="1" applyFont="1" applyBorder="1" applyAlignment="1" applyProtection="1">
      <alignment horizontal="right" vertical="center"/>
      <protection locked="0"/>
    </xf>
    <xf numFmtId="0" fontId="28" fillId="0" borderId="15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28" fillId="0" borderId="15" xfId="0" applyFont="1" applyBorder="1" applyAlignment="1" applyProtection="1">
      <alignment horizontal="left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164" fontId="11" fillId="0" borderId="15" xfId="0" applyNumberFormat="1" applyFont="1" applyBorder="1" applyAlignment="1" applyProtection="1">
      <alignment horizontal="center" vertical="center"/>
    </xf>
    <xf numFmtId="0" fontId="11" fillId="0" borderId="15" xfId="0" applyFont="1" applyFill="1" applyBorder="1" applyAlignment="1" applyProtection="1">
      <alignment horizontal="left" vertical="center"/>
    </xf>
    <xf numFmtId="0" fontId="11" fillId="4" borderId="15" xfId="1" applyFont="1" applyFill="1" applyBorder="1" applyAlignment="1" applyProtection="1">
      <alignment horizontal="center" vertical="center"/>
    </xf>
    <xf numFmtId="4" fontId="28" fillId="0" borderId="15" xfId="0" applyNumberFormat="1" applyFont="1" applyBorder="1" applyAlignment="1" applyProtection="1">
      <alignment horizontal="right" vertical="center"/>
      <protection locked="0"/>
    </xf>
    <xf numFmtId="0" fontId="6" fillId="5" borderId="2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32" xfId="0" applyFont="1" applyFill="1" applyBorder="1" applyAlignment="1">
      <alignment horizontal="center" vertical="center" wrapText="1" indent="1"/>
    </xf>
    <xf numFmtId="0" fontId="6" fillId="5" borderId="30" xfId="0" applyFont="1" applyFill="1" applyBorder="1" applyAlignment="1">
      <alignment horizontal="center" vertical="center" wrapText="1" indent="1"/>
    </xf>
    <xf numFmtId="0" fontId="6" fillId="5" borderId="28" xfId="0" applyFont="1" applyFill="1" applyBorder="1" applyAlignment="1">
      <alignment horizontal="center" vertical="center" wrapText="1" indent="1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8" borderId="35" xfId="0" applyFill="1" applyBorder="1" applyAlignment="1">
      <alignment horizontal="center" vertical="center" textRotation="90"/>
    </xf>
    <xf numFmtId="0" fontId="0" fillId="8" borderId="36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 vertical="center" textRotation="90" wrapText="1"/>
    </xf>
    <xf numFmtId="0" fontId="27" fillId="0" borderId="0" xfId="0" applyFont="1" applyAlignment="1" applyProtection="1"/>
    <xf numFmtId="0" fontId="0" fillId="0" borderId="0" xfId="0" applyAlignment="1" applyProtection="1">
      <alignment wrapText="1"/>
    </xf>
    <xf numFmtId="0" fontId="0" fillId="0" borderId="2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10" fillId="0" borderId="26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1" fillId="5" borderId="5" xfId="0" applyFont="1" applyFill="1" applyBorder="1" applyAlignment="1" applyProtection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center" wrapText="1" indent="1"/>
    </xf>
    <xf numFmtId="0" fontId="6" fillId="5" borderId="29" xfId="0" applyFont="1" applyFill="1" applyBorder="1" applyAlignment="1" applyProtection="1">
      <alignment horizontal="center" vertical="center" wrapText="1" indent="1"/>
    </xf>
    <xf numFmtId="0" fontId="6" fillId="5" borderId="30" xfId="0" applyFont="1" applyFill="1" applyBorder="1" applyAlignment="1" applyProtection="1">
      <alignment horizontal="center" vertical="center" wrapText="1" indent="1"/>
    </xf>
    <xf numFmtId="0" fontId="24" fillId="10" borderId="33" xfId="0" applyFont="1" applyFill="1" applyBorder="1" applyAlignment="1" applyProtection="1">
      <alignment horizontal="center" vertical="center"/>
    </xf>
    <xf numFmtId="0" fontId="22" fillId="4" borderId="12" xfId="1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 wrapText="1"/>
    </xf>
    <xf numFmtId="0" fontId="6" fillId="5" borderId="29" xfId="0" applyFont="1" applyFill="1" applyBorder="1" applyAlignment="1" applyProtection="1">
      <alignment horizontal="center" vertical="center" wrapText="1"/>
    </xf>
    <xf numFmtId="0" fontId="6" fillId="5" borderId="30" xfId="0" applyFont="1" applyFill="1" applyBorder="1" applyAlignment="1" applyProtection="1">
      <alignment horizontal="center" vertical="center" wrapText="1"/>
    </xf>
    <xf numFmtId="0" fontId="6" fillId="10" borderId="33" xfId="0" applyFont="1" applyFill="1" applyBorder="1" applyAlignment="1" applyProtection="1">
      <alignment horizontal="center" vertical="center" wrapText="1"/>
    </xf>
    <xf numFmtId="0" fontId="6" fillId="10" borderId="33" xfId="1" applyFont="1" applyFill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2" fontId="0" fillId="0" borderId="13" xfId="0" applyNumberFormat="1" applyBorder="1" applyProtection="1">
      <protection locked="0"/>
    </xf>
  </cellXfs>
  <cellStyles count="4">
    <cellStyle name="Explanatory Text" xfId="1" builtinId="53" customBuiltin="1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ur\RazmjenaUR\Users\tatjana.varga\Desktop\HCPHC%20ISO%20AKREDITACIJA\HAPIH%20OPREMA_23.10.2019\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9</v>
      </c>
      <c r="D1" s="308" t="s">
        <v>10</v>
      </c>
      <c r="E1" s="12" t="s">
        <v>11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236</v>
      </c>
    </row>
    <row r="2" spans="1:12" s="16" customFormat="1" ht="52.5" customHeight="1" thickBot="1" x14ac:dyDescent="0.3">
      <c r="A2" s="15"/>
      <c r="B2" s="419" t="s">
        <v>152</v>
      </c>
      <c r="C2" s="87">
        <v>1</v>
      </c>
      <c r="D2" s="77" t="s">
        <v>12</v>
      </c>
      <c r="E2" s="76" t="s">
        <v>13</v>
      </c>
      <c r="F2" s="79"/>
      <c r="G2" s="76" t="s">
        <v>6</v>
      </c>
      <c r="H2" s="79"/>
      <c r="I2" s="78" t="s">
        <v>227</v>
      </c>
      <c r="J2" s="80" t="s">
        <v>90</v>
      </c>
      <c r="K2" s="205"/>
      <c r="L2" s="288"/>
    </row>
    <row r="3" spans="1:12" s="16" customFormat="1" ht="45.75" thickBot="1" x14ac:dyDescent="0.3">
      <c r="A3" s="15"/>
      <c r="B3" s="420"/>
      <c r="C3" s="83">
        <v>2</v>
      </c>
      <c r="D3" s="18" t="s">
        <v>14</v>
      </c>
      <c r="E3" s="45" t="s">
        <v>15</v>
      </c>
      <c r="F3" s="44"/>
      <c r="G3" s="45" t="s">
        <v>6</v>
      </c>
      <c r="H3" s="44"/>
      <c r="I3" s="78" t="s">
        <v>227</v>
      </c>
      <c r="J3" s="47" t="s">
        <v>90</v>
      </c>
      <c r="K3" s="206"/>
      <c r="L3" s="289"/>
    </row>
    <row r="4" spans="1:12" s="16" customFormat="1" ht="43.5" customHeight="1" thickBot="1" x14ac:dyDescent="0.3">
      <c r="A4" s="15"/>
      <c r="B4" s="420"/>
      <c r="C4" s="88">
        <v>3</v>
      </c>
      <c r="D4" s="18" t="s">
        <v>16</v>
      </c>
      <c r="E4" s="20" t="s">
        <v>17</v>
      </c>
      <c r="F4" s="22"/>
      <c r="G4" s="20" t="s">
        <v>6</v>
      </c>
      <c r="H4" s="22"/>
      <c r="I4" s="21" t="s">
        <v>7</v>
      </c>
      <c r="J4" s="23" t="s">
        <v>89</v>
      </c>
      <c r="K4" s="207"/>
      <c r="L4" s="289"/>
    </row>
    <row r="5" spans="1:12" s="16" customFormat="1" ht="28.5" customHeight="1" thickBot="1" x14ac:dyDescent="0.3">
      <c r="A5" s="15"/>
      <c r="B5" s="420"/>
      <c r="C5" s="83">
        <v>4</v>
      </c>
      <c r="D5" s="18" t="s">
        <v>18</v>
      </c>
      <c r="E5" s="45" t="s">
        <v>19</v>
      </c>
      <c r="F5" s="44"/>
      <c r="G5" s="45" t="s">
        <v>6</v>
      </c>
      <c r="H5" s="44"/>
      <c r="I5" s="19" t="s">
        <v>228</v>
      </c>
      <c r="J5" s="47" t="s">
        <v>88</v>
      </c>
      <c r="K5" s="206"/>
      <c r="L5" s="289"/>
    </row>
    <row r="6" spans="1:12" s="16" customFormat="1" ht="42.75" customHeight="1" thickBot="1" x14ac:dyDescent="0.3">
      <c r="A6" s="15"/>
      <c r="B6" s="420"/>
      <c r="C6" s="83">
        <v>5</v>
      </c>
      <c r="D6" s="18" t="s">
        <v>20</v>
      </c>
      <c r="E6" s="45" t="s">
        <v>21</v>
      </c>
      <c r="F6" s="44"/>
      <c r="G6" s="45" t="s">
        <v>6</v>
      </c>
      <c r="H6" s="44"/>
      <c r="I6" s="19" t="s">
        <v>228</v>
      </c>
      <c r="J6" s="47" t="s">
        <v>88</v>
      </c>
      <c r="K6" s="208" t="s">
        <v>97</v>
      </c>
      <c r="L6" s="289"/>
    </row>
    <row r="7" spans="1:12" s="16" customFormat="1" ht="30.75" thickBot="1" x14ac:dyDescent="0.3">
      <c r="A7" s="15"/>
      <c r="B7" s="420"/>
      <c r="C7" s="83">
        <v>6</v>
      </c>
      <c r="D7" s="24" t="s">
        <v>22</v>
      </c>
      <c r="E7" s="45" t="s">
        <v>23</v>
      </c>
      <c r="F7" s="44"/>
      <c r="G7" s="45" t="s">
        <v>6</v>
      </c>
      <c r="H7" s="44"/>
      <c r="I7" s="19" t="s">
        <v>24</v>
      </c>
      <c r="J7" s="47" t="s">
        <v>87</v>
      </c>
      <c r="K7" s="206"/>
      <c r="L7" s="289"/>
    </row>
    <row r="8" spans="1:12" s="16" customFormat="1" ht="30.75" thickBot="1" x14ac:dyDescent="0.3">
      <c r="A8" s="15"/>
      <c r="B8" s="420"/>
      <c r="C8" s="83">
        <v>7</v>
      </c>
      <c r="D8" s="18" t="s">
        <v>25</v>
      </c>
      <c r="E8" s="45" t="s">
        <v>26</v>
      </c>
      <c r="F8" s="44">
        <v>43800</v>
      </c>
      <c r="G8" s="45" t="s">
        <v>27</v>
      </c>
      <c r="H8" s="44">
        <v>44136</v>
      </c>
      <c r="I8" s="19" t="s">
        <v>7</v>
      </c>
      <c r="J8" s="47" t="s">
        <v>85</v>
      </c>
      <c r="K8" s="206"/>
      <c r="L8" s="289"/>
    </row>
    <row r="9" spans="1:12" s="16" customFormat="1" ht="30.75" thickBot="1" x14ac:dyDescent="0.3">
      <c r="A9" s="15"/>
      <c r="B9" s="420"/>
      <c r="C9" s="83">
        <v>8</v>
      </c>
      <c r="D9" s="18" t="s">
        <v>28</v>
      </c>
      <c r="E9" s="45" t="s">
        <v>19</v>
      </c>
      <c r="F9" s="44">
        <v>43800</v>
      </c>
      <c r="G9" s="45" t="s">
        <v>27</v>
      </c>
      <c r="H9" s="44">
        <v>44136</v>
      </c>
      <c r="I9" s="19" t="s">
        <v>7</v>
      </c>
      <c r="J9" s="47" t="s">
        <v>85</v>
      </c>
      <c r="K9" s="206"/>
      <c r="L9" s="289"/>
    </row>
    <row r="10" spans="1:12" s="16" customFormat="1" ht="31.5" customHeight="1" thickBot="1" x14ac:dyDescent="0.3">
      <c r="A10" s="15"/>
      <c r="B10" s="420"/>
      <c r="C10" s="97">
        <v>9</v>
      </c>
      <c r="D10" s="278" t="s">
        <v>29</v>
      </c>
      <c r="E10" s="49" t="s">
        <v>30</v>
      </c>
      <c r="F10" s="41">
        <v>43800</v>
      </c>
      <c r="G10" s="49" t="s">
        <v>27</v>
      </c>
      <c r="H10" s="41">
        <v>44136</v>
      </c>
      <c r="I10" s="48" t="s">
        <v>7</v>
      </c>
      <c r="J10" s="50" t="s">
        <v>85</v>
      </c>
      <c r="K10" s="209"/>
      <c r="L10" s="289"/>
    </row>
    <row r="11" spans="1:12" s="16" customFormat="1" ht="56.25" customHeight="1" thickBot="1" x14ac:dyDescent="0.3">
      <c r="A11" s="15"/>
      <c r="B11" s="420"/>
      <c r="C11" s="279">
        <v>10</v>
      </c>
      <c r="D11" s="281" t="s">
        <v>65</v>
      </c>
      <c r="E11" s="280"/>
      <c r="F11" s="283">
        <v>43678</v>
      </c>
      <c r="G11" s="282" t="s">
        <v>31</v>
      </c>
      <c r="H11" s="283">
        <v>44136</v>
      </c>
      <c r="I11" s="282" t="s">
        <v>59</v>
      </c>
      <c r="J11" s="284" t="s">
        <v>85</v>
      </c>
      <c r="K11" s="210" t="s">
        <v>98</v>
      </c>
      <c r="L11" s="289"/>
    </row>
    <row r="12" spans="1:12" s="16" customFormat="1" ht="56.25" customHeight="1" thickBot="1" x14ac:dyDescent="0.3">
      <c r="A12" s="15"/>
      <c r="B12" s="420"/>
      <c r="C12" s="119">
        <v>11</v>
      </c>
      <c r="D12" s="59" t="s">
        <v>58</v>
      </c>
      <c r="E12" s="160" t="s">
        <v>183</v>
      </c>
      <c r="F12" s="63"/>
      <c r="G12" s="63" t="s">
        <v>6</v>
      </c>
      <c r="H12" s="75"/>
      <c r="I12" s="204" t="s">
        <v>59</v>
      </c>
      <c r="J12" s="64" t="s">
        <v>90</v>
      </c>
      <c r="K12" s="211"/>
      <c r="L12" s="289"/>
    </row>
    <row r="13" spans="1:12" s="16" customFormat="1" ht="56.25" customHeight="1" thickBot="1" x14ac:dyDescent="0.3">
      <c r="A13" s="15"/>
      <c r="B13" s="420"/>
      <c r="C13" s="165">
        <v>12</v>
      </c>
      <c r="D13" s="125" t="s">
        <v>60</v>
      </c>
      <c r="E13" s="163" t="s">
        <v>183</v>
      </c>
      <c r="F13" s="90">
        <v>43647</v>
      </c>
      <c r="G13" s="89" t="s">
        <v>27</v>
      </c>
      <c r="H13" s="44">
        <v>44136</v>
      </c>
      <c r="I13" s="203" t="s">
        <v>59</v>
      </c>
      <c r="J13" s="91" t="s">
        <v>85</v>
      </c>
      <c r="K13" s="212" t="s">
        <v>181</v>
      </c>
      <c r="L13" s="289"/>
    </row>
    <row r="14" spans="1:12" s="16" customFormat="1" ht="48.75" customHeight="1" thickBot="1" x14ac:dyDescent="0.3">
      <c r="A14" s="15"/>
      <c r="B14" s="420"/>
      <c r="C14" s="166">
        <v>13</v>
      </c>
      <c r="D14" s="309" t="s">
        <v>81</v>
      </c>
      <c r="E14" s="158"/>
      <c r="F14" s="158"/>
      <c r="G14" s="190" t="s">
        <v>6</v>
      </c>
      <c r="H14" s="58"/>
      <c r="I14" s="158"/>
      <c r="J14" s="191" t="s">
        <v>89</v>
      </c>
      <c r="K14" s="213"/>
      <c r="L14" s="290"/>
    </row>
    <row r="15" spans="1:12" ht="31.5" customHeight="1" thickBot="1" x14ac:dyDescent="0.3">
      <c r="B15" s="419" t="s">
        <v>151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419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419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419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419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419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419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419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419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97</v>
      </c>
      <c r="L23" s="289"/>
    </row>
    <row r="24" spans="1:1014" ht="34.5" customHeight="1" thickBot="1" x14ac:dyDescent="0.3">
      <c r="B24" s="419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419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419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419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419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419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419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419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419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419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419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419"/>
      <c r="C35" s="92">
        <v>21</v>
      </c>
      <c r="D35" s="252" t="s">
        <v>128</v>
      </c>
      <c r="E35" s="2" t="s">
        <v>95</v>
      </c>
      <c r="F35" s="25"/>
      <c r="G35" s="1" t="s">
        <v>34</v>
      </c>
      <c r="H35" s="25"/>
      <c r="I35" s="26" t="s">
        <v>59</v>
      </c>
      <c r="J35" s="27" t="s">
        <v>93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419"/>
      <c r="C36" s="93">
        <v>22</v>
      </c>
      <c r="D36" s="313" t="s">
        <v>129</v>
      </c>
      <c r="E36" s="98" t="s">
        <v>96</v>
      </c>
      <c r="F36" s="29"/>
      <c r="G36" s="4" t="s">
        <v>34</v>
      </c>
      <c r="H36" s="29"/>
      <c r="I36" s="51" t="s">
        <v>59</v>
      </c>
      <c r="J36" s="31" t="s">
        <v>93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419"/>
      <c r="C37" s="93">
        <v>23</v>
      </c>
      <c r="D37" s="313" t="s">
        <v>130</v>
      </c>
      <c r="E37" s="98" t="s">
        <v>99</v>
      </c>
      <c r="F37" s="29"/>
      <c r="G37" s="4" t="s">
        <v>34</v>
      </c>
      <c r="H37" s="29"/>
      <c r="I37" s="51" t="s">
        <v>59</v>
      </c>
      <c r="J37" s="31" t="s">
        <v>93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419"/>
      <c r="C38" s="93">
        <v>24</v>
      </c>
      <c r="D38" s="314" t="s">
        <v>131</v>
      </c>
      <c r="E38" s="71"/>
      <c r="F38" s="29"/>
      <c r="G38" s="4" t="s">
        <v>34</v>
      </c>
      <c r="H38" s="29"/>
      <c r="I38" s="51" t="s">
        <v>59</v>
      </c>
      <c r="J38" s="31" t="s">
        <v>93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419"/>
      <c r="C39" s="93">
        <v>25</v>
      </c>
      <c r="D39" s="313" t="s">
        <v>132</v>
      </c>
      <c r="E39" s="98" t="s">
        <v>100</v>
      </c>
      <c r="F39" s="29"/>
      <c r="G39" s="4" t="s">
        <v>34</v>
      </c>
      <c r="H39" s="29"/>
      <c r="I39" s="51" t="s">
        <v>59</v>
      </c>
      <c r="J39" s="31" t="s">
        <v>93</v>
      </c>
      <c r="K39" s="219" t="s">
        <v>98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419"/>
      <c r="C40" s="93">
        <v>26</v>
      </c>
      <c r="D40" s="313" t="s">
        <v>133</v>
      </c>
      <c r="E40" s="98" t="s">
        <v>101</v>
      </c>
      <c r="F40" s="29"/>
      <c r="G40" s="4" t="s">
        <v>34</v>
      </c>
      <c r="H40" s="29"/>
      <c r="I40" s="51" t="s">
        <v>59</v>
      </c>
      <c r="J40" s="31" t="s">
        <v>93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419"/>
      <c r="C41" s="93">
        <v>27</v>
      </c>
      <c r="D41" s="313" t="s">
        <v>134</v>
      </c>
      <c r="E41" s="98" t="s">
        <v>135</v>
      </c>
      <c r="F41" s="29"/>
      <c r="G41" s="4" t="s">
        <v>34</v>
      </c>
      <c r="H41" s="29"/>
      <c r="I41" s="51" t="s">
        <v>59</v>
      </c>
      <c r="J41" s="31" t="s">
        <v>93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419"/>
      <c r="C42" s="93">
        <v>28</v>
      </c>
      <c r="D42" s="313" t="s">
        <v>137</v>
      </c>
      <c r="E42" s="28"/>
      <c r="F42" s="29"/>
      <c r="G42" s="4" t="s">
        <v>94</v>
      </c>
      <c r="H42" s="29"/>
      <c r="I42" s="51" t="s">
        <v>59</v>
      </c>
      <c r="J42" s="31" t="s">
        <v>136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419"/>
      <c r="C43" s="259">
        <v>29</v>
      </c>
      <c r="D43" s="315" t="s">
        <v>138</v>
      </c>
      <c r="E43" s="99"/>
      <c r="F43" s="260"/>
      <c r="G43" s="261" t="s">
        <v>94</v>
      </c>
      <c r="H43" s="260"/>
      <c r="I43" s="100" t="s">
        <v>59</v>
      </c>
      <c r="J43" s="101" t="s">
        <v>136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419" t="s">
        <v>150</v>
      </c>
      <c r="C44" s="120">
        <v>1</v>
      </c>
      <c r="D44" s="59" t="e">
        <f>+#REF!&amp;" - "&amp;E44</f>
        <v>#REF!</v>
      </c>
      <c r="E44" s="262" t="s">
        <v>32</v>
      </c>
      <c r="F44" s="263"/>
      <c r="G44" s="264" t="s">
        <v>31</v>
      </c>
      <c r="H44" s="265" t="s">
        <v>229</v>
      </c>
      <c r="I44" s="81" t="s">
        <v>24</v>
      </c>
      <c r="J44" s="132" t="s">
        <v>91</v>
      </c>
      <c r="K44" s="221"/>
      <c r="L44" s="291"/>
    </row>
    <row r="45" spans="1:1014" s="32" customFormat="1" ht="56.25" customHeight="1" thickBot="1" x14ac:dyDescent="0.3">
      <c r="B45" s="420"/>
      <c r="C45" s="121">
        <v>2</v>
      </c>
      <c r="D45" s="251" t="e">
        <f>+#REF!&amp;" - "&amp;E45</f>
        <v>#REF!</v>
      </c>
      <c r="E45" s="122" t="s">
        <v>33</v>
      </c>
      <c r="F45" s="123"/>
      <c r="G45" s="124" t="s">
        <v>102</v>
      </c>
      <c r="H45" s="268" t="s">
        <v>231</v>
      </c>
      <c r="I45" s="48" t="s">
        <v>24</v>
      </c>
      <c r="J45" s="169" t="s">
        <v>91</v>
      </c>
      <c r="K45" s="222" t="s">
        <v>97</v>
      </c>
      <c r="L45" s="291"/>
    </row>
    <row r="46" spans="1:1014" s="32" customFormat="1" ht="56.25" customHeight="1" thickBot="1" x14ac:dyDescent="0.3">
      <c r="B46" s="420"/>
      <c r="C46" s="120">
        <v>5</v>
      </c>
      <c r="D46" s="316" t="s">
        <v>103</v>
      </c>
      <c r="E46" s="156" t="s">
        <v>104</v>
      </c>
      <c r="F46" s="60"/>
      <c r="G46" s="156" t="s">
        <v>6</v>
      </c>
      <c r="H46" s="270" t="s">
        <v>230</v>
      </c>
      <c r="I46" s="81" t="s">
        <v>24</v>
      </c>
      <c r="J46" s="132" t="s">
        <v>91</v>
      </c>
      <c r="K46" s="266"/>
      <c r="L46" s="291"/>
    </row>
    <row r="47" spans="1:1014" s="32" customFormat="1" ht="56.25" customHeight="1" thickBot="1" x14ac:dyDescent="0.3">
      <c r="B47" s="420"/>
      <c r="C47" s="121">
        <v>6</v>
      </c>
      <c r="D47" s="315" t="s">
        <v>105</v>
      </c>
      <c r="E47" s="62" t="s">
        <v>106</v>
      </c>
      <c r="F47" s="70"/>
      <c r="G47" s="62" t="s">
        <v>6</v>
      </c>
      <c r="H47" s="274" t="s">
        <v>230</v>
      </c>
      <c r="I47" s="48" t="s">
        <v>24</v>
      </c>
      <c r="J47" s="169" t="s">
        <v>91</v>
      </c>
      <c r="K47" s="267" t="s">
        <v>98</v>
      </c>
      <c r="L47" s="291"/>
    </row>
    <row r="48" spans="1:1014" s="32" customFormat="1" ht="56.25" customHeight="1" thickBot="1" x14ac:dyDescent="0.3">
      <c r="B48" s="420"/>
      <c r="C48" s="119">
        <v>9</v>
      </c>
      <c r="D48" s="59" t="s">
        <v>71</v>
      </c>
      <c r="E48" s="160"/>
      <c r="F48" s="168"/>
      <c r="G48" s="156" t="s">
        <v>27</v>
      </c>
      <c r="H48" s="270" t="s">
        <v>229</v>
      </c>
      <c r="I48" s="159" t="s">
        <v>59</v>
      </c>
      <c r="J48" s="162" t="s">
        <v>144</v>
      </c>
      <c r="K48" s="271"/>
      <c r="L48" s="291"/>
    </row>
    <row r="49" spans="1:1014" s="32" customFormat="1" ht="60" customHeight="1" thickBot="1" x14ac:dyDescent="0.3">
      <c r="B49" s="420"/>
      <c r="C49" s="165">
        <v>10</v>
      </c>
      <c r="D49" s="125" t="s">
        <v>72</v>
      </c>
      <c r="E49" s="163"/>
      <c r="F49" s="275"/>
      <c r="G49" s="56" t="s">
        <v>27</v>
      </c>
      <c r="H49" s="269" t="s">
        <v>229</v>
      </c>
      <c r="I49" s="61" t="s">
        <v>59</v>
      </c>
      <c r="J49" s="96" t="s">
        <v>144</v>
      </c>
      <c r="K49" s="272"/>
      <c r="L49" s="291"/>
    </row>
    <row r="50" spans="1:1014" s="32" customFormat="1" ht="64.5" customHeight="1" thickBot="1" x14ac:dyDescent="0.3">
      <c r="B50" s="420"/>
      <c r="C50" s="165">
        <v>11</v>
      </c>
      <c r="D50" s="125" t="s">
        <v>72</v>
      </c>
      <c r="E50" s="163"/>
      <c r="F50" s="275"/>
      <c r="G50" s="56" t="s">
        <v>27</v>
      </c>
      <c r="H50" s="269" t="s">
        <v>229</v>
      </c>
      <c r="I50" s="61" t="s">
        <v>59</v>
      </c>
      <c r="J50" s="96" t="s">
        <v>144</v>
      </c>
      <c r="K50" s="273" t="s">
        <v>232</v>
      </c>
      <c r="L50" s="291"/>
    </row>
    <row r="51" spans="1:1014" s="32" customFormat="1" ht="56.25" customHeight="1" thickBot="1" x14ac:dyDescent="0.3">
      <c r="B51" s="420"/>
      <c r="C51" s="166">
        <v>12</v>
      </c>
      <c r="D51" s="255" t="s">
        <v>72</v>
      </c>
      <c r="E51" s="161"/>
      <c r="F51" s="170"/>
      <c r="G51" s="158" t="s">
        <v>27</v>
      </c>
      <c r="H51" s="258" t="s">
        <v>229</v>
      </c>
      <c r="I51" s="157" t="s">
        <v>59</v>
      </c>
      <c r="J51" s="164" t="s">
        <v>144</v>
      </c>
      <c r="K51" s="273"/>
      <c r="L51" s="291"/>
    </row>
    <row r="52" spans="1:1014" s="32" customFormat="1" ht="77.25" customHeight="1" thickBot="1" x14ac:dyDescent="0.3">
      <c r="B52" s="420"/>
      <c r="C52" s="128">
        <v>13</v>
      </c>
      <c r="D52" s="317" t="s">
        <v>61</v>
      </c>
      <c r="E52" s="66" t="s">
        <v>183</v>
      </c>
      <c r="F52" s="67"/>
      <c r="G52" s="66" t="s">
        <v>27</v>
      </c>
      <c r="H52" s="276" t="s">
        <v>229</v>
      </c>
      <c r="I52" s="68" t="s">
        <v>59</v>
      </c>
      <c r="J52" s="69" t="s">
        <v>91</v>
      </c>
      <c r="K52" s="223" t="s">
        <v>180</v>
      </c>
      <c r="L52" s="291"/>
    </row>
    <row r="53" spans="1:1014" ht="30" customHeight="1" thickBot="1" x14ac:dyDescent="0.3">
      <c r="A53" s="33"/>
      <c r="B53" s="420" t="s">
        <v>148</v>
      </c>
      <c r="C53" s="105">
        <v>1</v>
      </c>
      <c r="D53" s="257" t="s">
        <v>35</v>
      </c>
      <c r="E53" s="106"/>
      <c r="F53" s="53"/>
      <c r="G53" s="46" t="s">
        <v>6</v>
      </c>
      <c r="H53" s="54"/>
      <c r="I53" s="51"/>
      <c r="J53" s="55" t="s">
        <v>36</v>
      </c>
      <c r="K53" s="224"/>
      <c r="L53" s="289"/>
    </row>
    <row r="54" spans="1:1014" ht="30.75" thickBot="1" x14ac:dyDescent="0.3">
      <c r="A54" s="33"/>
      <c r="B54" s="419"/>
      <c r="C54" s="83">
        <v>2</v>
      </c>
      <c r="D54" s="125" t="s">
        <v>37</v>
      </c>
      <c r="E54" s="17"/>
      <c r="F54" s="52"/>
      <c r="G54" s="45" t="s">
        <v>6</v>
      </c>
      <c r="H54" s="44"/>
      <c r="I54" s="30"/>
      <c r="J54" s="47" t="s">
        <v>36</v>
      </c>
      <c r="K54" s="225"/>
      <c r="L54" s="289"/>
    </row>
    <row r="55" spans="1:1014" ht="30.75" thickBot="1" x14ac:dyDescent="0.3">
      <c r="A55" s="33"/>
      <c r="B55" s="419"/>
      <c r="C55" s="83">
        <v>3</v>
      </c>
      <c r="D55" s="125" t="s">
        <v>38</v>
      </c>
      <c r="E55" s="17"/>
      <c r="F55" s="52"/>
      <c r="G55" s="45" t="s">
        <v>6</v>
      </c>
      <c r="H55" s="44"/>
      <c r="I55" s="30"/>
      <c r="J55" s="47" t="s">
        <v>39</v>
      </c>
      <c r="K55" s="225"/>
      <c r="L55" s="289"/>
    </row>
    <row r="56" spans="1:1014" ht="30.75" thickBot="1" x14ac:dyDescent="0.3">
      <c r="A56" s="33"/>
      <c r="B56" s="419"/>
      <c r="C56" s="83">
        <v>4</v>
      </c>
      <c r="D56" s="125" t="s">
        <v>40</v>
      </c>
      <c r="E56" s="17"/>
      <c r="F56" s="52"/>
      <c r="G56" s="45" t="s">
        <v>6</v>
      </c>
      <c r="H56" s="44"/>
      <c r="I56" s="30"/>
      <c r="J56" s="47" t="s">
        <v>36</v>
      </c>
      <c r="K56" s="225"/>
      <c r="L56" s="289"/>
    </row>
    <row r="57" spans="1:1014" ht="45.75" thickBot="1" x14ac:dyDescent="0.3">
      <c r="A57" s="33"/>
      <c r="B57" s="419"/>
      <c r="C57" s="83">
        <v>5</v>
      </c>
      <c r="D57" s="125" t="s">
        <v>41</v>
      </c>
      <c r="E57" s="38"/>
      <c r="F57" s="52"/>
      <c r="G57" s="45" t="s">
        <v>6</v>
      </c>
      <c r="H57" s="44"/>
      <c r="I57" s="30"/>
      <c r="J57" s="47" t="s">
        <v>42</v>
      </c>
      <c r="K57" s="226" t="s">
        <v>97</v>
      </c>
      <c r="L57" s="289"/>
    </row>
    <row r="58" spans="1:1014" ht="30" customHeight="1" thickBot="1" x14ac:dyDescent="0.3">
      <c r="A58" s="39"/>
      <c r="B58" s="421" t="s">
        <v>149</v>
      </c>
      <c r="C58" s="82">
        <v>1</v>
      </c>
      <c r="D58" s="59" t="s">
        <v>43</v>
      </c>
      <c r="E58" s="34" t="s">
        <v>215</v>
      </c>
      <c r="F58" s="173"/>
      <c r="G58" s="174" t="s">
        <v>44</v>
      </c>
      <c r="H58" s="173"/>
      <c r="I58" s="26" t="s">
        <v>7</v>
      </c>
      <c r="J58" s="430" t="s">
        <v>86</v>
      </c>
      <c r="K58" s="227"/>
      <c r="L58" s="292"/>
    </row>
    <row r="59" spans="1:1014" ht="30.75" thickBot="1" x14ac:dyDescent="0.3">
      <c r="A59" s="39"/>
      <c r="B59" s="421"/>
      <c r="C59" s="83">
        <v>2</v>
      </c>
      <c r="D59" s="125" t="s">
        <v>45</v>
      </c>
      <c r="E59" s="45" t="s">
        <v>46</v>
      </c>
      <c r="F59" s="175"/>
      <c r="G59" s="176" t="s">
        <v>44</v>
      </c>
      <c r="H59" s="175"/>
      <c r="I59" s="30" t="s">
        <v>7</v>
      </c>
      <c r="J59" s="431"/>
      <c r="K59" s="228"/>
      <c r="L59" s="293"/>
    </row>
    <row r="60" spans="1:1014" ht="36" customHeight="1" thickBot="1" x14ac:dyDescent="0.3">
      <c r="A60" s="39"/>
      <c r="B60" s="421"/>
      <c r="C60" s="83">
        <v>3</v>
      </c>
      <c r="D60" s="125" t="s">
        <v>47</v>
      </c>
      <c r="E60" s="45" t="s">
        <v>48</v>
      </c>
      <c r="F60" s="175"/>
      <c r="G60" s="176" t="s">
        <v>44</v>
      </c>
      <c r="H60" s="175"/>
      <c r="I60" s="30" t="s">
        <v>7</v>
      </c>
      <c r="J60" s="431"/>
      <c r="K60" s="226" t="s">
        <v>97</v>
      </c>
      <c r="L60" s="293"/>
    </row>
    <row r="61" spans="1:1014" ht="30.75" thickBot="1" x14ac:dyDescent="0.3">
      <c r="A61" s="39"/>
      <c r="B61" s="421"/>
      <c r="C61" s="83">
        <v>4</v>
      </c>
      <c r="D61" s="125" t="s">
        <v>49</v>
      </c>
      <c r="E61" s="45" t="s">
        <v>50</v>
      </c>
      <c r="F61" s="175"/>
      <c r="G61" s="176" t="s">
        <v>44</v>
      </c>
      <c r="H61" s="175"/>
      <c r="I61" s="30" t="s">
        <v>7</v>
      </c>
      <c r="J61" s="431"/>
      <c r="K61" s="228"/>
      <c r="L61" s="293"/>
    </row>
    <row r="62" spans="1:1014" s="72" customFormat="1" ht="30" customHeight="1" thickBot="1" x14ac:dyDescent="0.3">
      <c r="A62" s="39"/>
      <c r="B62" s="421"/>
      <c r="C62" s="97">
        <v>5</v>
      </c>
      <c r="D62" s="251" t="s">
        <v>51</v>
      </c>
      <c r="E62" s="40" t="s">
        <v>52</v>
      </c>
      <c r="F62" s="177"/>
      <c r="G62" s="178" t="s">
        <v>44</v>
      </c>
      <c r="H62" s="177"/>
      <c r="I62" s="100" t="s">
        <v>7</v>
      </c>
      <c r="J62" s="431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421"/>
      <c r="C63" s="82">
        <v>6</v>
      </c>
      <c r="D63" s="252" t="s">
        <v>107</v>
      </c>
      <c r="E63" s="3" t="s">
        <v>108</v>
      </c>
      <c r="F63" s="179"/>
      <c r="G63" s="180" t="s">
        <v>44</v>
      </c>
      <c r="H63" s="181"/>
      <c r="I63" s="156" t="s">
        <v>59</v>
      </c>
      <c r="J63" s="431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421"/>
      <c r="C64" s="83">
        <v>7</v>
      </c>
      <c r="D64" s="253" t="s">
        <v>109</v>
      </c>
      <c r="E64" s="5" t="s">
        <v>110</v>
      </c>
      <c r="F64" s="182"/>
      <c r="G64" s="183" t="s">
        <v>44</v>
      </c>
      <c r="H64" s="184"/>
      <c r="I64" s="56" t="s">
        <v>59</v>
      </c>
      <c r="J64" s="431"/>
      <c r="K64" s="231" t="s">
        <v>98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421"/>
      <c r="C65" s="83">
        <v>8</v>
      </c>
      <c r="D65" s="253" t="s">
        <v>111</v>
      </c>
      <c r="E65" s="5" t="s">
        <v>112</v>
      </c>
      <c r="F65" s="182"/>
      <c r="G65" s="183" t="s">
        <v>44</v>
      </c>
      <c r="H65" s="184"/>
      <c r="I65" s="56" t="s">
        <v>59</v>
      </c>
      <c r="J65" s="431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421"/>
      <c r="C66" s="84">
        <v>9</v>
      </c>
      <c r="D66" s="254" t="s">
        <v>113</v>
      </c>
      <c r="E66" s="6" t="s">
        <v>114</v>
      </c>
      <c r="F66" s="185"/>
      <c r="G66" s="186" t="s">
        <v>44</v>
      </c>
      <c r="H66" s="187"/>
      <c r="I66" s="94" t="s">
        <v>59</v>
      </c>
      <c r="J66" s="431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421"/>
      <c r="C67" s="126">
        <v>1</v>
      </c>
      <c r="D67" s="59" t="s">
        <v>62</v>
      </c>
      <c r="E67" s="156" t="s">
        <v>183</v>
      </c>
      <c r="F67" s="195"/>
      <c r="G67" s="195" t="s">
        <v>44</v>
      </c>
      <c r="H67" s="196"/>
      <c r="I67" s="195" t="s">
        <v>172</v>
      </c>
      <c r="J67" s="431"/>
      <c r="K67" s="433" t="s">
        <v>181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421"/>
      <c r="C68" s="127">
        <v>2</v>
      </c>
      <c r="D68" s="255" t="s">
        <v>63</v>
      </c>
      <c r="E68" s="94" t="s">
        <v>184</v>
      </c>
      <c r="F68" s="188"/>
      <c r="G68" s="188" t="s">
        <v>44</v>
      </c>
      <c r="H68" s="189"/>
      <c r="I68" s="197" t="s">
        <v>172</v>
      </c>
      <c r="J68" s="432"/>
      <c r="K68" s="434"/>
      <c r="L68" s="296"/>
    </row>
    <row r="69" spans="1:1014" ht="36.75" customHeight="1" x14ac:dyDescent="0.25">
      <c r="B69" s="415" t="s">
        <v>147</v>
      </c>
      <c r="C69" s="85">
        <v>1</v>
      </c>
      <c r="D69" s="256" t="s">
        <v>115</v>
      </c>
      <c r="E69" s="35" t="s">
        <v>53</v>
      </c>
      <c r="F69" s="37" t="s">
        <v>189</v>
      </c>
      <c r="G69" s="36" t="s">
        <v>116</v>
      </c>
      <c r="H69" s="37" t="s">
        <v>190</v>
      </c>
      <c r="I69" s="26" t="s">
        <v>7</v>
      </c>
      <c r="J69" s="194" t="s">
        <v>54</v>
      </c>
      <c r="K69" s="249"/>
      <c r="L69" s="297"/>
    </row>
    <row r="70" spans="1:1014" ht="39" customHeight="1" x14ac:dyDescent="0.25">
      <c r="B70" s="416"/>
      <c r="C70" s="86">
        <v>2</v>
      </c>
      <c r="D70" s="318" t="s">
        <v>55</v>
      </c>
      <c r="E70" s="38" t="s">
        <v>56</v>
      </c>
      <c r="F70" s="52" t="s">
        <v>189</v>
      </c>
      <c r="G70" s="43" t="s">
        <v>27</v>
      </c>
      <c r="H70" s="53" t="s">
        <v>190</v>
      </c>
      <c r="I70" s="30" t="s">
        <v>7</v>
      </c>
      <c r="J70" s="104" t="s">
        <v>54</v>
      </c>
      <c r="K70" s="200" t="s">
        <v>97</v>
      </c>
      <c r="L70" s="289"/>
    </row>
    <row r="71" spans="1:1014" ht="39.75" customHeight="1" x14ac:dyDescent="0.25">
      <c r="B71" s="416"/>
      <c r="C71" s="86">
        <v>3</v>
      </c>
      <c r="D71" s="318" t="s">
        <v>57</v>
      </c>
      <c r="E71" s="38" t="s">
        <v>56</v>
      </c>
      <c r="F71" s="52" t="s">
        <v>191</v>
      </c>
      <c r="G71" s="43" t="s">
        <v>27</v>
      </c>
      <c r="H71" s="53" t="s">
        <v>192</v>
      </c>
      <c r="I71" s="30" t="s">
        <v>7</v>
      </c>
      <c r="J71" s="104" t="s">
        <v>54</v>
      </c>
      <c r="K71" s="199"/>
      <c r="L71" s="289"/>
    </row>
    <row r="72" spans="1:1014" ht="41.25" customHeight="1" thickBot="1" x14ac:dyDescent="0.3">
      <c r="B72" s="416"/>
      <c r="C72" s="108">
        <v>4</v>
      </c>
      <c r="D72" s="319" t="s">
        <v>57</v>
      </c>
      <c r="E72" s="110" t="s">
        <v>56</v>
      </c>
      <c r="F72" s="42" t="s">
        <v>191</v>
      </c>
      <c r="G72" s="40" t="s">
        <v>27</v>
      </c>
      <c r="H72" s="109" t="s">
        <v>192</v>
      </c>
      <c r="I72" s="100" t="s">
        <v>7</v>
      </c>
      <c r="J72" s="111" t="s">
        <v>54</v>
      </c>
      <c r="K72" s="199"/>
      <c r="L72" s="289"/>
    </row>
    <row r="73" spans="1:1014" ht="34.5" customHeight="1" x14ac:dyDescent="0.25">
      <c r="B73" s="416"/>
      <c r="C73" s="86">
        <v>5</v>
      </c>
      <c r="D73" s="253" t="s">
        <v>120</v>
      </c>
      <c r="E73" s="28" t="s">
        <v>121</v>
      </c>
      <c r="F73" s="73" t="s">
        <v>193</v>
      </c>
      <c r="G73" s="43" t="s">
        <v>66</v>
      </c>
      <c r="H73" s="52" t="s">
        <v>194</v>
      </c>
      <c r="I73" s="100" t="s">
        <v>7</v>
      </c>
      <c r="J73" s="104" t="s">
        <v>54</v>
      </c>
      <c r="K73" s="285"/>
      <c r="L73" s="298"/>
    </row>
    <row r="74" spans="1:1014" ht="45.75" customHeight="1" x14ac:dyDescent="0.25">
      <c r="B74" s="416"/>
      <c r="C74" s="86">
        <v>6</v>
      </c>
      <c r="D74" s="253" t="s">
        <v>122</v>
      </c>
      <c r="E74" s="28" t="s">
        <v>121</v>
      </c>
      <c r="F74" s="73" t="s">
        <v>193</v>
      </c>
      <c r="G74" s="43" t="s">
        <v>66</v>
      </c>
      <c r="H74" s="52" t="s">
        <v>194</v>
      </c>
      <c r="I74" s="100" t="s">
        <v>7</v>
      </c>
      <c r="J74" s="104" t="s">
        <v>54</v>
      </c>
      <c r="K74" s="286"/>
      <c r="L74" s="298"/>
    </row>
    <row r="75" spans="1:1014" ht="45" customHeight="1" x14ac:dyDescent="0.25">
      <c r="B75" s="417"/>
      <c r="C75" s="108">
        <v>7</v>
      </c>
      <c r="D75" s="253" t="s">
        <v>118</v>
      </c>
      <c r="E75" s="28" t="s">
        <v>123</v>
      </c>
      <c r="F75" s="73" t="s">
        <v>195</v>
      </c>
      <c r="G75" s="43" t="s">
        <v>66</v>
      </c>
      <c r="H75" s="52" t="s">
        <v>196</v>
      </c>
      <c r="I75" s="100" t="s">
        <v>7</v>
      </c>
      <c r="J75" s="104" t="s">
        <v>54</v>
      </c>
      <c r="K75" s="286" t="s">
        <v>117</v>
      </c>
      <c r="L75" s="298"/>
    </row>
    <row r="76" spans="1:1014" s="72" customFormat="1" ht="52.5" customHeight="1" thickBot="1" x14ac:dyDescent="0.3">
      <c r="A76" s="7"/>
      <c r="B76" s="417"/>
      <c r="C76" s="86">
        <v>8</v>
      </c>
      <c r="D76" s="320" t="s">
        <v>119</v>
      </c>
      <c r="E76" s="99" t="s">
        <v>123</v>
      </c>
      <c r="F76" s="118" t="s">
        <v>195</v>
      </c>
      <c r="G76" s="40" t="s">
        <v>66</v>
      </c>
      <c r="H76" s="107" t="s">
        <v>196</v>
      </c>
      <c r="I76" s="100" t="s">
        <v>7</v>
      </c>
      <c r="J76" s="111" t="s">
        <v>54</v>
      </c>
      <c r="K76" s="287" t="s">
        <v>98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417"/>
      <c r="C77" s="86">
        <v>9</v>
      </c>
      <c r="D77" s="321" t="s">
        <v>124</v>
      </c>
      <c r="E77" s="241" t="s">
        <v>125</v>
      </c>
      <c r="F77" s="242" t="s">
        <v>197</v>
      </c>
      <c r="G77" s="240" t="s">
        <v>66</v>
      </c>
      <c r="H77" s="242" t="s">
        <v>198</v>
      </c>
      <c r="I77" s="171" t="s">
        <v>7</v>
      </c>
      <c r="J77" s="243" t="s">
        <v>8</v>
      </c>
      <c r="K77" s="428" t="s">
        <v>199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417"/>
      <c r="C78" s="108">
        <v>10</v>
      </c>
      <c r="D78" s="322" t="s">
        <v>126</v>
      </c>
      <c r="E78" s="245" t="s">
        <v>127</v>
      </c>
      <c r="F78" s="242" t="s">
        <v>197</v>
      </c>
      <c r="G78" s="244" t="s">
        <v>66</v>
      </c>
      <c r="H78" s="242" t="s">
        <v>198</v>
      </c>
      <c r="I78" s="172" t="s">
        <v>7</v>
      </c>
      <c r="J78" s="246" t="s">
        <v>8</v>
      </c>
      <c r="K78" s="429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417"/>
      <c r="C79" s="86">
        <v>11</v>
      </c>
      <c r="D79" s="323" t="s">
        <v>157</v>
      </c>
      <c r="E79" s="129" t="s">
        <v>185</v>
      </c>
      <c r="F79" s="95" t="s">
        <v>200</v>
      </c>
      <c r="G79" s="160" t="s">
        <v>79</v>
      </c>
      <c r="H79" s="95" t="s">
        <v>201</v>
      </c>
      <c r="I79" s="156" t="s">
        <v>7</v>
      </c>
      <c r="J79" s="162" t="s">
        <v>54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417"/>
      <c r="C80" s="86">
        <v>12</v>
      </c>
      <c r="D80" s="324" t="s">
        <v>158</v>
      </c>
      <c r="E80" s="167" t="s">
        <v>186</v>
      </c>
      <c r="F80" s="56" t="s">
        <v>202</v>
      </c>
      <c r="G80" s="56" t="s">
        <v>79</v>
      </c>
      <c r="H80" s="57" t="s">
        <v>203</v>
      </c>
      <c r="I80" s="56" t="s">
        <v>7</v>
      </c>
      <c r="J80" s="65" t="s">
        <v>54</v>
      </c>
      <c r="K80" s="202" t="s">
        <v>182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418"/>
      <c r="C81" s="250">
        <v>13</v>
      </c>
      <c r="D81" s="309" t="s">
        <v>159</v>
      </c>
      <c r="E81" s="131" t="s">
        <v>187</v>
      </c>
      <c r="F81" s="130" t="s">
        <v>204</v>
      </c>
      <c r="G81" s="74" t="s">
        <v>116</v>
      </c>
      <c r="H81" s="130" t="s">
        <v>205</v>
      </c>
      <c r="I81" s="131" t="s">
        <v>7</v>
      </c>
      <c r="J81" s="247" t="s">
        <v>8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146</v>
      </c>
      <c r="C82" s="112">
        <v>1</v>
      </c>
      <c r="D82" s="325" t="s">
        <v>82</v>
      </c>
      <c r="E82" s="114" t="s">
        <v>83</v>
      </c>
      <c r="F82" s="115"/>
      <c r="G82" s="113" t="s">
        <v>34</v>
      </c>
      <c r="H82" s="115"/>
      <c r="I82" s="116" t="s">
        <v>7</v>
      </c>
      <c r="J82" s="117" t="s">
        <v>84</v>
      </c>
      <c r="K82" s="103"/>
      <c r="L82" s="300"/>
    </row>
    <row r="83" spans="1:1014" ht="104.25" customHeight="1" thickBot="1" x14ac:dyDescent="0.3">
      <c r="B83" s="234" t="s">
        <v>145</v>
      </c>
      <c r="C83" s="235">
        <v>1</v>
      </c>
      <c r="D83" s="326" t="s">
        <v>139</v>
      </c>
      <c r="E83" s="237" t="s">
        <v>188</v>
      </c>
      <c r="F83" s="238"/>
      <c r="G83" s="236" t="s">
        <v>34</v>
      </c>
      <c r="H83" s="239"/>
      <c r="I83" s="301" t="s">
        <v>7</v>
      </c>
      <c r="J83" s="302" t="s">
        <v>160</v>
      </c>
      <c r="K83" s="303" t="s">
        <v>97</v>
      </c>
      <c r="L83" s="304"/>
    </row>
    <row r="84" spans="1:1014" ht="42" customHeight="1" x14ac:dyDescent="0.25">
      <c r="I84" s="422" t="s">
        <v>239</v>
      </c>
      <c r="J84" s="423"/>
      <c r="K84" s="423"/>
      <c r="L84" s="305">
        <f>SUM(L2:L83)</f>
        <v>0</v>
      </c>
    </row>
    <row r="85" spans="1:1014" ht="27.6" customHeight="1" x14ac:dyDescent="0.25">
      <c r="I85" s="424" t="s">
        <v>240</v>
      </c>
      <c r="J85" s="425"/>
      <c r="K85" s="425"/>
      <c r="L85" s="306">
        <f>L84*25%</f>
        <v>0</v>
      </c>
    </row>
    <row r="86" spans="1:1014" ht="30.95" customHeight="1" thickBot="1" x14ac:dyDescent="0.3">
      <c r="I86" s="426" t="s">
        <v>241</v>
      </c>
      <c r="J86" s="427"/>
      <c r="K86" s="427"/>
      <c r="L86" s="307">
        <f>L84+L85</f>
        <v>0</v>
      </c>
    </row>
  </sheetData>
  <mergeCells count="12">
    <mergeCell ref="I84:K84"/>
    <mergeCell ref="I85:K85"/>
    <mergeCell ref="I86:K86"/>
    <mergeCell ref="K77:K78"/>
    <mergeCell ref="J58:J68"/>
    <mergeCell ref="K67:K68"/>
    <mergeCell ref="B69:B81"/>
    <mergeCell ref="B2:B14"/>
    <mergeCell ref="B15:B43"/>
    <mergeCell ref="B44:B52"/>
    <mergeCell ref="B53:B57"/>
    <mergeCell ref="B58:B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abSelected="1" topLeftCell="A22" zoomScale="78" zoomScaleNormal="78" workbookViewId="0">
      <selection activeCell="K27" sqref="K27"/>
    </sheetView>
  </sheetViews>
  <sheetFormatPr defaultColWidth="8.5703125" defaultRowHeight="15" x14ac:dyDescent="0.25"/>
  <cols>
    <col min="1" max="1" width="26.140625" style="329" customWidth="1"/>
    <col min="2" max="2" width="25.140625" style="329" customWidth="1"/>
    <col min="3" max="3" width="6.7109375" style="331" customWidth="1"/>
    <col min="4" max="4" width="38.5703125" style="329" customWidth="1"/>
    <col min="5" max="5" width="28.7109375" style="332" customWidth="1"/>
    <col min="6" max="6" width="16.7109375" style="329" customWidth="1"/>
    <col min="7" max="7" width="18.5703125" style="329" customWidth="1"/>
    <col min="8" max="8" width="25.42578125" style="329" customWidth="1"/>
    <col min="9" max="9" width="26.140625" style="329" customWidth="1"/>
    <col min="10" max="10" width="20.85546875" style="329" customWidth="1"/>
    <col min="11" max="11" width="22.7109375" style="329" customWidth="1"/>
    <col min="12" max="16384" width="8.5703125" style="329"/>
  </cols>
  <sheetData>
    <row r="1" spans="1:11" ht="34.5" customHeight="1" x14ac:dyDescent="0.25">
      <c r="A1" s="328" t="s">
        <v>242</v>
      </c>
      <c r="C1" s="330"/>
      <c r="D1" s="435" t="s">
        <v>243</v>
      </c>
      <c r="E1" s="435"/>
      <c r="F1" s="435"/>
      <c r="G1" s="435"/>
      <c r="H1" s="328"/>
      <c r="I1" s="328" t="s">
        <v>244</v>
      </c>
    </row>
    <row r="2" spans="1:11" ht="15.75" thickBot="1" x14ac:dyDescent="0.3"/>
    <row r="3" spans="1:11" ht="45.75" thickBot="1" x14ac:dyDescent="0.3">
      <c r="A3" s="333" t="s">
        <v>154</v>
      </c>
      <c r="B3" s="334"/>
      <c r="C3" s="335" t="s">
        <v>9</v>
      </c>
      <c r="D3" s="336" t="s">
        <v>10</v>
      </c>
      <c r="E3" s="336" t="s">
        <v>67</v>
      </c>
      <c r="F3" s="337" t="s">
        <v>1</v>
      </c>
      <c r="G3" s="336" t="s">
        <v>2</v>
      </c>
      <c r="H3" s="337" t="s">
        <v>3</v>
      </c>
      <c r="I3" s="336" t="s">
        <v>4</v>
      </c>
      <c r="J3" s="336" t="s">
        <v>5</v>
      </c>
      <c r="K3" s="338" t="s">
        <v>236</v>
      </c>
    </row>
    <row r="4" spans="1:11" ht="28.5" customHeight="1" x14ac:dyDescent="0.25">
      <c r="A4" s="452" t="s">
        <v>238</v>
      </c>
      <c r="B4" s="455" t="s">
        <v>162</v>
      </c>
      <c r="C4" s="369">
        <v>1</v>
      </c>
      <c r="D4" s="378" t="s">
        <v>206</v>
      </c>
      <c r="E4" s="377" t="s">
        <v>161</v>
      </c>
      <c r="F4" s="369" t="s">
        <v>161</v>
      </c>
      <c r="G4" s="379" t="s">
        <v>207</v>
      </c>
      <c r="H4" s="379" t="s">
        <v>208</v>
      </c>
      <c r="I4" s="380" t="s">
        <v>7</v>
      </c>
      <c r="J4" s="339" t="s">
        <v>54</v>
      </c>
      <c r="K4" s="361"/>
    </row>
    <row r="5" spans="1:11" ht="49.5" customHeight="1" x14ac:dyDescent="0.25">
      <c r="A5" s="453"/>
      <c r="B5" s="455"/>
      <c r="C5" s="369">
        <v>2</v>
      </c>
      <c r="D5" s="378" t="s">
        <v>77</v>
      </c>
      <c r="E5" s="377" t="s">
        <v>78</v>
      </c>
      <c r="F5" s="369" t="s">
        <v>161</v>
      </c>
      <c r="G5" s="379" t="s">
        <v>74</v>
      </c>
      <c r="H5" s="379" t="s">
        <v>208</v>
      </c>
      <c r="I5" s="380" t="s">
        <v>7</v>
      </c>
      <c r="J5" s="339" t="s">
        <v>54</v>
      </c>
      <c r="K5" s="361"/>
    </row>
    <row r="6" spans="1:11" ht="40.5" customHeight="1" x14ac:dyDescent="0.25">
      <c r="A6" s="453"/>
      <c r="B6" s="387" t="s">
        <v>209</v>
      </c>
      <c r="C6" s="369">
        <v>1</v>
      </c>
      <c r="D6" s="378" t="s">
        <v>164</v>
      </c>
      <c r="E6" s="377" t="s">
        <v>163</v>
      </c>
      <c r="F6" s="369" t="s">
        <v>161</v>
      </c>
      <c r="G6" s="379" t="s">
        <v>74</v>
      </c>
      <c r="H6" s="379" t="s">
        <v>208</v>
      </c>
      <c r="I6" s="380" t="s">
        <v>7</v>
      </c>
      <c r="J6" s="339" t="s">
        <v>54</v>
      </c>
      <c r="K6" s="361"/>
    </row>
    <row r="7" spans="1:11" x14ac:dyDescent="0.25">
      <c r="A7" s="453"/>
      <c r="B7" s="456" t="s">
        <v>141</v>
      </c>
      <c r="C7" s="381">
        <v>1</v>
      </c>
      <c r="D7" s="382" t="s">
        <v>75</v>
      </c>
      <c r="E7" s="377" t="s">
        <v>70</v>
      </c>
      <c r="F7" s="383" t="s">
        <v>210</v>
      </c>
      <c r="G7" s="369" t="s">
        <v>69</v>
      </c>
      <c r="H7" s="383" t="s">
        <v>211</v>
      </c>
      <c r="I7" s="369" t="s">
        <v>7</v>
      </c>
      <c r="J7" s="342" t="s">
        <v>8</v>
      </c>
      <c r="K7" s="361"/>
    </row>
    <row r="8" spans="1:11" x14ac:dyDescent="0.25">
      <c r="A8" s="453"/>
      <c r="B8" s="456"/>
      <c r="C8" s="381">
        <v>2</v>
      </c>
      <c r="D8" s="382" t="s">
        <v>165</v>
      </c>
      <c r="E8" s="377" t="s">
        <v>166</v>
      </c>
      <c r="F8" s="383" t="s">
        <v>161</v>
      </c>
      <c r="G8" s="369" t="s">
        <v>74</v>
      </c>
      <c r="H8" s="383" t="s">
        <v>208</v>
      </c>
      <c r="I8" s="369" t="s">
        <v>7</v>
      </c>
      <c r="J8" s="342" t="s">
        <v>54</v>
      </c>
      <c r="K8" s="361"/>
    </row>
    <row r="9" spans="1:11" x14ac:dyDescent="0.25">
      <c r="A9" s="453"/>
      <c r="B9" s="456"/>
      <c r="C9" s="381">
        <v>3</v>
      </c>
      <c r="D9" s="382" t="s">
        <v>169</v>
      </c>
      <c r="E9" s="377" t="s">
        <v>170</v>
      </c>
      <c r="F9" s="383" t="s">
        <v>161</v>
      </c>
      <c r="G9" s="369" t="s">
        <v>74</v>
      </c>
      <c r="H9" s="383" t="s">
        <v>208</v>
      </c>
      <c r="I9" s="369" t="s">
        <v>7</v>
      </c>
      <c r="J9" s="342" t="s">
        <v>54</v>
      </c>
      <c r="K9" s="361"/>
    </row>
    <row r="10" spans="1:11" x14ac:dyDescent="0.25">
      <c r="A10" s="453"/>
      <c r="B10" s="456"/>
      <c r="C10" s="381">
        <v>4</v>
      </c>
      <c r="D10" s="382" t="s">
        <v>167</v>
      </c>
      <c r="E10" s="377" t="s">
        <v>168</v>
      </c>
      <c r="F10" s="383" t="s">
        <v>161</v>
      </c>
      <c r="G10" s="369" t="s">
        <v>74</v>
      </c>
      <c r="H10" s="383" t="s">
        <v>208</v>
      </c>
      <c r="I10" s="369" t="s">
        <v>7</v>
      </c>
      <c r="J10" s="342" t="s">
        <v>54</v>
      </c>
      <c r="K10" s="361"/>
    </row>
    <row r="11" spans="1:11" ht="66" customHeight="1" thickBot="1" x14ac:dyDescent="0.3">
      <c r="A11" s="454"/>
      <c r="B11" s="343" t="s">
        <v>142</v>
      </c>
      <c r="C11" s="340">
        <v>1</v>
      </c>
      <c r="D11" s="341" t="s">
        <v>76</v>
      </c>
      <c r="E11" s="342" t="s">
        <v>171</v>
      </c>
      <c r="F11" s="344" t="s">
        <v>212</v>
      </c>
      <c r="G11" s="345" t="s">
        <v>80</v>
      </c>
      <c r="H11" s="346" t="s">
        <v>213</v>
      </c>
      <c r="I11" s="345" t="s">
        <v>59</v>
      </c>
      <c r="J11" s="342" t="s">
        <v>8</v>
      </c>
      <c r="K11" s="361"/>
    </row>
    <row r="12" spans="1:11" ht="87.75" customHeight="1" thickBot="1" x14ac:dyDescent="0.3">
      <c r="A12" s="385" t="s">
        <v>155</v>
      </c>
      <c r="B12" s="343" t="s">
        <v>143</v>
      </c>
      <c r="C12" s="347">
        <v>1</v>
      </c>
      <c r="D12" s="348" t="s">
        <v>156</v>
      </c>
      <c r="E12" s="349" t="s">
        <v>214</v>
      </c>
      <c r="F12" s="350"/>
      <c r="G12" s="349" t="s">
        <v>64</v>
      </c>
      <c r="H12" s="350" t="s">
        <v>233</v>
      </c>
      <c r="I12" s="347" t="s">
        <v>68</v>
      </c>
      <c r="J12" s="351" t="s">
        <v>144</v>
      </c>
      <c r="K12" s="362"/>
    </row>
    <row r="13" spans="1:11" ht="45.75" customHeight="1" x14ac:dyDescent="0.25">
      <c r="A13" s="447" t="s">
        <v>234</v>
      </c>
      <c r="B13" s="439" t="s">
        <v>235</v>
      </c>
      <c r="C13" s="352">
        <v>1</v>
      </c>
      <c r="D13" s="348" t="s">
        <v>237</v>
      </c>
      <c r="E13" s="353"/>
      <c r="F13" s="354"/>
      <c r="G13" s="355" t="s">
        <v>27</v>
      </c>
      <c r="H13" s="353"/>
      <c r="I13" s="354"/>
      <c r="J13" s="355" t="s">
        <v>92</v>
      </c>
      <c r="K13" s="361"/>
    </row>
    <row r="14" spans="1:11" ht="45.75" customHeight="1" x14ac:dyDescent="0.25">
      <c r="A14" s="448"/>
      <c r="B14" s="440"/>
      <c r="C14" s="352">
        <v>2</v>
      </c>
      <c r="D14" s="348" t="s">
        <v>237</v>
      </c>
      <c r="E14" s="353"/>
      <c r="F14" s="354"/>
      <c r="G14" s="355" t="s">
        <v>27</v>
      </c>
      <c r="H14" s="353"/>
      <c r="I14" s="354"/>
      <c r="J14" s="355" t="s">
        <v>92</v>
      </c>
      <c r="K14" s="361"/>
    </row>
    <row r="15" spans="1:11" ht="45.75" customHeight="1" x14ac:dyDescent="0.25">
      <c r="A15" s="448"/>
      <c r="B15" s="440"/>
      <c r="C15" s="352">
        <v>3</v>
      </c>
      <c r="D15" s="348" t="s">
        <v>73</v>
      </c>
      <c r="E15" s="353"/>
      <c r="F15" s="354"/>
      <c r="G15" s="355" t="s">
        <v>27</v>
      </c>
      <c r="H15" s="353"/>
      <c r="I15" s="354"/>
      <c r="J15" s="355" t="s">
        <v>92</v>
      </c>
      <c r="K15" s="361"/>
    </row>
    <row r="16" spans="1:11" ht="35.1" customHeight="1" thickBot="1" x14ac:dyDescent="0.3">
      <c r="A16" s="449"/>
      <c r="B16" s="441"/>
      <c r="C16" s="347">
        <v>4</v>
      </c>
      <c r="D16" s="348" t="s">
        <v>73</v>
      </c>
      <c r="E16" s="356"/>
      <c r="F16" s="354"/>
      <c r="G16" s="347" t="s">
        <v>27</v>
      </c>
      <c r="H16" s="347"/>
      <c r="I16" s="354"/>
      <c r="J16" s="355" t="s">
        <v>92</v>
      </c>
      <c r="K16" s="361"/>
    </row>
    <row r="17" spans="1:11" ht="35.1" customHeight="1" x14ac:dyDescent="0.25">
      <c r="A17" s="385"/>
      <c r="B17" s="365" t="s">
        <v>220</v>
      </c>
      <c r="C17" s="366">
        <v>1</v>
      </c>
      <c r="D17" s="367" t="s">
        <v>221</v>
      </c>
      <c r="E17" s="368" t="s">
        <v>222</v>
      </c>
      <c r="F17" s="369" t="s">
        <v>176</v>
      </c>
      <c r="G17" s="369" t="s">
        <v>6</v>
      </c>
      <c r="H17" s="369" t="s">
        <v>216</v>
      </c>
      <c r="I17" s="369" t="s">
        <v>68</v>
      </c>
      <c r="J17" s="451" t="s">
        <v>86</v>
      </c>
      <c r="K17" s="363"/>
    </row>
    <row r="18" spans="1:11" ht="35.1" customHeight="1" x14ac:dyDescent="0.25">
      <c r="A18" s="386"/>
      <c r="B18" s="384" t="s">
        <v>174</v>
      </c>
      <c r="C18" s="370">
        <v>1</v>
      </c>
      <c r="D18" s="371" t="s">
        <v>175</v>
      </c>
      <c r="E18" s="372"/>
      <c r="F18" s="373" t="s">
        <v>176</v>
      </c>
      <c r="G18" s="374" t="s">
        <v>6</v>
      </c>
      <c r="H18" s="375" t="s">
        <v>216</v>
      </c>
      <c r="I18" s="373" t="s">
        <v>177</v>
      </c>
      <c r="J18" s="451"/>
      <c r="K18" s="364"/>
    </row>
    <row r="19" spans="1:11" ht="35.1" customHeight="1" x14ac:dyDescent="0.25">
      <c r="A19" s="386" t="s">
        <v>153</v>
      </c>
      <c r="B19" s="384" t="s">
        <v>219</v>
      </c>
      <c r="C19" s="370">
        <v>1</v>
      </c>
      <c r="D19" s="376" t="s">
        <v>173</v>
      </c>
      <c r="E19" s="377" t="s">
        <v>217</v>
      </c>
      <c r="F19" s="369"/>
      <c r="G19" s="369" t="s">
        <v>44</v>
      </c>
      <c r="H19" s="369" t="s">
        <v>218</v>
      </c>
      <c r="I19" s="369" t="s">
        <v>7</v>
      </c>
      <c r="J19" s="451"/>
      <c r="K19" s="362"/>
    </row>
    <row r="20" spans="1:11" ht="30.6" customHeight="1" x14ac:dyDescent="0.25">
      <c r="A20" s="357"/>
      <c r="B20" s="450" t="s">
        <v>140</v>
      </c>
      <c r="C20" s="370">
        <v>1</v>
      </c>
      <c r="D20" s="371" t="s">
        <v>178</v>
      </c>
      <c r="E20" s="372"/>
      <c r="F20" s="373" t="s">
        <v>223</v>
      </c>
      <c r="G20" s="374" t="s">
        <v>34</v>
      </c>
      <c r="H20" s="375" t="s">
        <v>224</v>
      </c>
      <c r="I20" s="373" t="s">
        <v>177</v>
      </c>
      <c r="J20" s="451"/>
      <c r="K20" s="362"/>
    </row>
    <row r="21" spans="1:11" ht="35.1" customHeight="1" thickBot="1" x14ac:dyDescent="0.3">
      <c r="A21" s="358"/>
      <c r="B21" s="450"/>
      <c r="C21" s="370">
        <v>2</v>
      </c>
      <c r="D21" s="388" t="s">
        <v>179</v>
      </c>
      <c r="E21" s="389"/>
      <c r="F21" s="370" t="s">
        <v>225</v>
      </c>
      <c r="G21" s="390" t="s">
        <v>34</v>
      </c>
      <c r="H21" s="389" t="s">
        <v>226</v>
      </c>
      <c r="I21" s="373" t="s">
        <v>177</v>
      </c>
      <c r="J21" s="451"/>
      <c r="K21" s="362"/>
    </row>
    <row r="22" spans="1:11" ht="35.1" customHeight="1" x14ac:dyDescent="0.25">
      <c r="A22" s="446" t="s">
        <v>249</v>
      </c>
      <c r="B22" s="391" t="s">
        <v>250</v>
      </c>
      <c r="C22" s="392">
        <v>1</v>
      </c>
      <c r="D22" s="393" t="s">
        <v>251</v>
      </c>
      <c r="E22" s="394" t="s">
        <v>252</v>
      </c>
      <c r="F22" s="392"/>
      <c r="G22" s="395" t="s">
        <v>27</v>
      </c>
      <c r="H22" s="394"/>
      <c r="I22" s="396" t="s">
        <v>7</v>
      </c>
      <c r="J22" s="397" t="s">
        <v>253</v>
      </c>
      <c r="K22" s="398"/>
    </row>
    <row r="23" spans="1:11" ht="35.1" customHeight="1" x14ac:dyDescent="0.25">
      <c r="A23" s="457"/>
      <c r="B23" s="399" t="s">
        <v>220</v>
      </c>
      <c r="C23" s="400">
        <v>1</v>
      </c>
      <c r="D23" s="401" t="s">
        <v>254</v>
      </c>
      <c r="E23" s="402" t="s">
        <v>255</v>
      </c>
      <c r="F23" s="400"/>
      <c r="G23" s="403" t="s">
        <v>27</v>
      </c>
      <c r="H23" s="402"/>
      <c r="I23" s="404" t="s">
        <v>7</v>
      </c>
      <c r="J23" s="405" t="s">
        <v>253</v>
      </c>
      <c r="K23" s="406"/>
    </row>
    <row r="24" spans="1:11" ht="35.1" customHeight="1" x14ac:dyDescent="0.25">
      <c r="A24" s="457"/>
      <c r="B24" s="399" t="s">
        <v>256</v>
      </c>
      <c r="C24" s="400">
        <v>1</v>
      </c>
      <c r="D24" s="401" t="s">
        <v>257</v>
      </c>
      <c r="E24" s="402" t="s">
        <v>258</v>
      </c>
      <c r="F24" s="400"/>
      <c r="G24" s="403" t="s">
        <v>27</v>
      </c>
      <c r="H24" s="402"/>
      <c r="I24" s="404" t="s">
        <v>7</v>
      </c>
      <c r="J24" s="405" t="s">
        <v>253</v>
      </c>
      <c r="K24" s="406"/>
    </row>
    <row r="25" spans="1:11" ht="35.1" customHeight="1" thickBot="1" x14ac:dyDescent="0.3">
      <c r="A25" s="458"/>
      <c r="B25" s="407" t="s">
        <v>259</v>
      </c>
      <c r="C25" s="408">
        <v>2</v>
      </c>
      <c r="D25" s="409" t="s">
        <v>260</v>
      </c>
      <c r="E25" s="410" t="s">
        <v>261</v>
      </c>
      <c r="F25" s="408"/>
      <c r="G25" s="411" t="s">
        <v>27</v>
      </c>
      <c r="H25" s="410"/>
      <c r="I25" s="412" t="s">
        <v>7</v>
      </c>
      <c r="J25" s="413" t="s">
        <v>253</v>
      </c>
      <c r="K25" s="414"/>
    </row>
    <row r="26" spans="1:11" x14ac:dyDescent="0.25">
      <c r="I26" s="442" t="s">
        <v>239</v>
      </c>
      <c r="J26" s="443"/>
      <c r="K26" s="359">
        <f>SUM(K4:K21)</f>
        <v>0</v>
      </c>
    </row>
    <row r="27" spans="1:11" x14ac:dyDescent="0.25">
      <c r="A27" s="436" t="s">
        <v>248</v>
      </c>
      <c r="B27" s="436"/>
      <c r="C27" s="436"/>
      <c r="D27" s="436"/>
      <c r="E27" s="436"/>
      <c r="I27" s="444" t="s">
        <v>240</v>
      </c>
      <c r="J27" s="445"/>
      <c r="K27" s="459">
        <f>(K26*25%)</f>
        <v>0</v>
      </c>
    </row>
    <row r="28" spans="1:11" ht="15.75" thickBot="1" x14ac:dyDescent="0.3">
      <c r="A28" s="436"/>
      <c r="B28" s="436"/>
      <c r="C28" s="436"/>
      <c r="D28" s="436"/>
      <c r="E28" s="436"/>
      <c r="I28" s="437" t="s">
        <v>241</v>
      </c>
      <c r="J28" s="438"/>
      <c r="K28" s="360">
        <f>K26+K27</f>
        <v>0</v>
      </c>
    </row>
    <row r="30" spans="1:11" x14ac:dyDescent="0.25">
      <c r="B30" s="436" t="s">
        <v>247</v>
      </c>
      <c r="C30" s="436"/>
      <c r="D30" s="436"/>
    </row>
    <row r="32" spans="1:11" x14ac:dyDescent="0.25">
      <c r="G32" s="436" t="s">
        <v>245</v>
      </c>
      <c r="H32" s="436"/>
      <c r="I32" s="436"/>
    </row>
    <row r="34" spans="7:9" x14ac:dyDescent="0.25">
      <c r="G34" s="436" t="s">
        <v>246</v>
      </c>
      <c r="H34" s="436"/>
      <c r="I34" s="436"/>
    </row>
  </sheetData>
  <sheetProtection algorithmName="SHA-512" hashValue="HW9Yfes5nxJ2G3nuoIKzg2usr2ZEf8rEd7URaigUs3vcOjr7UDS43Srrlfov4m8M/syTw4BcMfeMXg7zaCoafQ==" saltValue="Et9MF/YsKbJnXqMW3cPp/Q==" spinCount="100000" sheet="1" objects="1" scenarios="1" selectLockedCells="1"/>
  <mergeCells count="16">
    <mergeCell ref="D1:G1"/>
    <mergeCell ref="B30:D30"/>
    <mergeCell ref="G32:I32"/>
    <mergeCell ref="G34:I34"/>
    <mergeCell ref="I28:J28"/>
    <mergeCell ref="B13:B16"/>
    <mergeCell ref="I26:J26"/>
    <mergeCell ref="I27:J27"/>
    <mergeCell ref="A27:E28"/>
    <mergeCell ref="A22:A25"/>
    <mergeCell ref="A13:A16"/>
    <mergeCell ref="B20:B21"/>
    <mergeCell ref="J17:J21"/>
    <mergeCell ref="A4:A11"/>
    <mergeCell ref="B4:B5"/>
    <mergeCell ref="B7:B10"/>
  </mergeCells>
  <pageMargins left="0.7" right="0.7" top="0.75" bottom="0.75" header="0.3" footer="0.3"/>
  <pageSetup paperSize="9" scale="51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MASA, pH,otpor, TITRATORI</vt:lpstr>
      <vt:lpstr>Ostalo</vt:lpstr>
      <vt:lpstr>'1. MASA, pH,otpor, TITRATORI'!Print_Area</vt:lpstr>
      <vt:lpstr>'1. MASA, pH,otpor, TITRATORI'!Print_Titles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Korisnik</cp:lastModifiedBy>
  <cp:revision>4</cp:revision>
  <cp:lastPrinted>2020-05-04T10:21:15Z</cp:lastPrinted>
  <dcterms:created xsi:type="dcterms:W3CDTF">2006-09-16T00:00:00Z</dcterms:created>
  <dcterms:modified xsi:type="dcterms:W3CDTF">2020-05-28T07:31:23Z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