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bava\2020\JEDNOSTAVNA NABAVA\N-21 Umjeravanje vaga\"/>
    </mc:Choice>
  </mc:AlternateContent>
  <bookViews>
    <workbookView xWindow="0" yWindow="0" windowWidth="16380" windowHeight="8190" tabRatio="500" firstSheet="1" activeTab="1"/>
  </bookViews>
  <sheets>
    <sheet name="1. MASA, pH,otpor, TITRATORI" sheetId="2" r:id="rId1"/>
    <sheet name="Volumen" sheetId="3" r:id="rId2"/>
  </sheets>
  <externalReferences>
    <externalReference r:id="rId3"/>
  </externalReferences>
  <definedNames>
    <definedName name="_xlnm.Print_Area" localSheetId="0">'1. MASA, pH,otpor, TITRATORI'!$A$1:$L$57</definedName>
    <definedName name="_xlnm.Print_Area" localSheetId="1">Volumen!$A$3:$J$94</definedName>
    <definedName name="_xlnm.Print_Titles" localSheetId="0">'1. MASA, pH,otpor, TITRATORI'!$1:$1</definedName>
    <definedName name="_xlnm.Print_Titles" localSheetId="1">Volumen!$3:$3</definedName>
  </definedNames>
  <calcPr calcId="152511"/>
</workbook>
</file>

<file path=xl/calcChain.xml><?xml version="1.0" encoding="utf-8"?>
<calcChain xmlns="http://schemas.openxmlformats.org/spreadsheetml/2006/main">
  <c r="J92" i="3" l="1"/>
  <c r="J93" i="3" s="1"/>
  <c r="J94" i="3" l="1"/>
  <c r="L84" i="2"/>
  <c r="L85" i="2" l="1"/>
  <c r="L86" i="2" s="1"/>
  <c r="J34" i="2"/>
  <c r="I34" i="2"/>
  <c r="G34" i="2"/>
  <c r="E34" i="2"/>
  <c r="D34" i="2"/>
  <c r="J33" i="2"/>
  <c r="I33" i="2"/>
  <c r="G33" i="2"/>
  <c r="D33" i="2"/>
  <c r="J32" i="2"/>
  <c r="I32" i="2"/>
  <c r="G32" i="2"/>
  <c r="D32" i="2"/>
  <c r="J31" i="2"/>
  <c r="I31" i="2"/>
  <c r="G31" i="2"/>
  <c r="D31" i="2"/>
  <c r="J30" i="2"/>
  <c r="I30" i="2"/>
  <c r="G30" i="2"/>
  <c r="E30" i="2"/>
  <c r="D30" i="2"/>
  <c r="J29" i="2"/>
  <c r="I29" i="2"/>
  <c r="G29" i="2"/>
  <c r="E29" i="2"/>
  <c r="D29" i="2"/>
  <c r="J28" i="2"/>
  <c r="I28" i="2"/>
  <c r="G28" i="2"/>
  <c r="E28" i="2"/>
  <c r="D28" i="2"/>
  <c r="J27" i="2"/>
  <c r="I27" i="2"/>
  <c r="G27" i="2"/>
  <c r="E27" i="2"/>
  <c r="D27" i="2"/>
  <c r="J26" i="2"/>
  <c r="I26" i="2"/>
  <c r="G26" i="2"/>
  <c r="E26" i="2"/>
  <c r="D26" i="2"/>
  <c r="J25" i="2"/>
  <c r="I25" i="2"/>
  <c r="G25" i="2"/>
  <c r="E25" i="2"/>
  <c r="D25" i="2"/>
  <c r="J24" i="2"/>
  <c r="I24" i="2"/>
  <c r="G24" i="2"/>
  <c r="E24" i="2"/>
  <c r="D24" i="2"/>
  <c r="J23" i="2"/>
  <c r="I23" i="2"/>
  <c r="G23" i="2"/>
  <c r="E23" i="2"/>
  <c r="D23" i="2"/>
  <c r="J22" i="2"/>
  <c r="I22" i="2"/>
  <c r="G22" i="2"/>
  <c r="E22" i="2"/>
  <c r="D22" i="2"/>
  <c r="J21" i="2"/>
  <c r="I21" i="2"/>
  <c r="G21" i="2"/>
  <c r="E21" i="2"/>
  <c r="D21" i="2"/>
  <c r="J20" i="2"/>
  <c r="I20" i="2"/>
  <c r="G20" i="2"/>
  <c r="E20" i="2"/>
  <c r="D20" i="2"/>
  <c r="C20" i="2"/>
  <c r="J19" i="2"/>
  <c r="I19" i="2"/>
  <c r="G19" i="2"/>
  <c r="E19" i="2"/>
  <c r="D19" i="2"/>
  <c r="C19" i="2"/>
  <c r="J18" i="2"/>
  <c r="I18" i="2"/>
  <c r="G18" i="2"/>
  <c r="E18" i="2"/>
  <c r="D18" i="2"/>
  <c r="C18" i="2"/>
  <c r="J17" i="2"/>
  <c r="I17" i="2"/>
  <c r="G17" i="2"/>
  <c r="E17" i="2"/>
  <c r="D17" i="2"/>
  <c r="C17" i="2"/>
  <c r="J16" i="2"/>
  <c r="I16" i="2"/>
  <c r="G16" i="2"/>
  <c r="E16" i="2"/>
  <c r="D16" i="2"/>
  <c r="C16" i="2"/>
  <c r="J15" i="2"/>
  <c r="I15" i="2"/>
  <c r="G15" i="2"/>
  <c r="E15" i="2"/>
  <c r="D15" i="2"/>
  <c r="C15" i="2"/>
  <c r="D44" i="2" l="1"/>
  <c r="D45" i="2"/>
</calcChain>
</file>

<file path=xl/sharedStrings.xml><?xml version="1.0" encoding="utf-8"?>
<sst xmlns="http://schemas.openxmlformats.org/spreadsheetml/2006/main" count="809" uniqueCount="303">
  <si>
    <t>USTROJSTVENA JEDINICA - ADRESA</t>
  </si>
  <si>
    <t>Zadnje umjeravanje
(mjesec/godina)</t>
  </si>
  <si>
    <t>Učestalost umjeravanja</t>
  </si>
  <si>
    <t>Termin planiranog slijedećeg umjeravanja</t>
  </si>
  <si>
    <t>Potreban certifikat/potvrda</t>
  </si>
  <si>
    <t>Lokacija/Laboratorij</t>
  </si>
  <si>
    <t>2 god</t>
  </si>
  <si>
    <t>Potvrda o umjeravanju</t>
  </si>
  <si>
    <t>SLKM</t>
  </si>
  <si>
    <t>RB</t>
  </si>
  <si>
    <t>Proizvođač i model</t>
  </si>
  <si>
    <t>Napomene</t>
  </si>
  <si>
    <t>METTLER TOLEDO  - PB 303-S</t>
  </si>
  <si>
    <t>max 310 g</t>
  </si>
  <si>
    <t xml:space="preserve">TEHTNICA EXACTA  - 300 EB </t>
  </si>
  <si>
    <t>max 300 g</t>
  </si>
  <si>
    <t>METTLER TOLEDO - MS204S/Z (max 220 g)</t>
  </si>
  <si>
    <t>max 220 g</t>
  </si>
  <si>
    <t>METTLER TOLEDO - PB153</t>
  </si>
  <si>
    <t>max 151 g</t>
  </si>
  <si>
    <t>METTLER TOLEDO - PB602-S</t>
  </si>
  <si>
    <t>max 610 g</t>
  </si>
  <si>
    <t>VAGA METTLER TOLEDO PB3002-L</t>
  </si>
  <si>
    <t xml:space="preserve"> max 600g/3100g </t>
  </si>
  <si>
    <t>Potvrda o umjeravanu</t>
  </si>
  <si>
    <t xml:space="preserve">SARTORIUS - ME235S-0CE </t>
  </si>
  <si>
    <t>max 230 g</t>
  </si>
  <si>
    <t>1 god</t>
  </si>
  <si>
    <t xml:space="preserve">METTLER TOLEDO - PB153-S </t>
  </si>
  <si>
    <t>SARTORIUS Entris 6202i-1S</t>
  </si>
  <si>
    <t>6200 g</t>
  </si>
  <si>
    <t>1 godina</t>
  </si>
  <si>
    <t>ANALITIČKA VAGA XPE205DR</t>
  </si>
  <si>
    <t>EL. PRECIZNA VAGA MS 1602S/01</t>
  </si>
  <si>
    <t>2 godine</t>
  </si>
  <si>
    <t>OHAUS - Adventurer pro AV812 (max 810 g)</t>
  </si>
  <si>
    <t>ZV, GORICE, ZELINA</t>
  </si>
  <si>
    <t>OHAUS - Scout pro SPU 601 (max 610 g)</t>
  </si>
  <si>
    <t>OHAUS - Pioneer PA 214 (max 210 g)</t>
  </si>
  <si>
    <t>ZV, GORICE</t>
  </si>
  <si>
    <t>WEDO, WERNER DORSCH GmbH - Accurat (max 5000 g)</t>
  </si>
  <si>
    <t>AVERY WEIGHT - TRONIX - Platformska vaga tip  E1005 (max 600 kg)</t>
  </si>
  <si>
    <t>ZV, ZELINA</t>
  </si>
  <si>
    <t>METTLER TOLEDO, XS 205 DualRange</t>
  </si>
  <si>
    <t>18 mjeseci</t>
  </si>
  <si>
    <t>METTLER TOLEDO BBK 422-3DXS</t>
  </si>
  <si>
    <t>0g-600g;  0g-3100g</t>
  </si>
  <si>
    <t xml:space="preserve"> TEHTNICA tip ET-1111</t>
  </si>
  <si>
    <t xml:space="preserve">0- 20 g ;  0-1200 g </t>
  </si>
  <si>
    <t>METTLER TOLEDO XP 1203S/A</t>
  </si>
  <si>
    <t>1210 g</t>
  </si>
  <si>
    <t>KERN EW 2200-2NM</t>
  </si>
  <si>
    <t>0g-2200 g</t>
  </si>
  <si>
    <t>Tehnička vaga</t>
  </si>
  <si>
    <t>SMH</t>
  </si>
  <si>
    <t>METTLER-TOLEDO, XS 204</t>
  </si>
  <si>
    <t>Analitička vaga</t>
  </si>
  <si>
    <t>METTLER-TOLEDO, ML2047/M00</t>
  </si>
  <si>
    <t>KOLIČINA</t>
  </si>
  <si>
    <t>HIRSCHMANN LABORGERATE - LABOPETTE 0,5-10 µl</t>
  </si>
  <si>
    <t>HIRSCHMANN LABORGERATE - LABOPETTE 100-1000 µl</t>
  </si>
  <si>
    <t>EPPENDORF - RESEARCH PLUS 0,5-10 µl</t>
  </si>
  <si>
    <t>EPPENDORF - RESEARCH PLUS 10-100 µl</t>
  </si>
  <si>
    <t>EPPENDORF - RESEARCH PLUS 100-1000 µl</t>
  </si>
  <si>
    <t>1god</t>
  </si>
  <si>
    <t xml:space="preserve">Nichiryo  - NICHIPET EX, 10-100µl </t>
  </si>
  <si>
    <t xml:space="preserve">Nichiryo -  NICHIPET EX, 0.5-10µl </t>
  </si>
  <si>
    <t xml:space="preserve">EPPENDORF - Research Plus, 10-100µl  </t>
  </si>
  <si>
    <t>EPPENDORF - Research Plus, 100-1000µl</t>
  </si>
  <si>
    <t>EPPENDORF - Research Plus, 1-10 ml</t>
  </si>
  <si>
    <t xml:space="preserve">EPPENDORF - Research Plus, 0.5-10 µl </t>
  </si>
  <si>
    <t xml:space="preserve">EPPENDORF - Research Plus, 0.1-2.5 µl </t>
  </si>
  <si>
    <t>HIRSCHMANN - LABOPETTE 0,5-10 µL</t>
  </si>
  <si>
    <t xml:space="preserve">HIRSCHMANN - LABOPETTE  5-50 µL </t>
  </si>
  <si>
    <t>HIRSCHMANN - LABOPETTE  20-200 µL</t>
  </si>
  <si>
    <t xml:space="preserve">HIRSCHMANN - LABOPETTE  100-1000 µL </t>
  </si>
  <si>
    <t xml:space="preserve">HIRSCHMANN - LABOPETTE   1000-5000 µL </t>
  </si>
  <si>
    <t xml:space="preserve">BRAND - Handystep Electronic 0,5-50 mL </t>
  </si>
  <si>
    <t xml:space="preserve">SARTORIUS - Tacta 100-1000 µL </t>
  </si>
  <si>
    <t xml:space="preserve">SARTORIUS -Tacta 10-100 µL </t>
  </si>
  <si>
    <t>EPPENDORF -  Research plus pipette 0.1-2.5 µL</t>
  </si>
  <si>
    <t>EPPENDORF -  Research plus pipette, 0.5-10 µL</t>
  </si>
  <si>
    <t>EPPENDORF -  Research plus pipette, 10-100 µL</t>
  </si>
  <si>
    <t>EPPENDORF -  Research plus pipette, 100-1,000 µL</t>
  </si>
  <si>
    <t>EPPENDORF  - Research plus pipette 1-10 mL</t>
  </si>
  <si>
    <t>EPPENDORF - Multipette plus</t>
  </si>
  <si>
    <t>NICHIRYO - Nichipet EX pipette, 10-100 µl</t>
  </si>
  <si>
    <t>Starlab - StarPet E G9900-0200 elektronska pipeta, 10-200 µL/1 µL</t>
  </si>
  <si>
    <t xml:space="preserve">EPPENDORF - RESEARCH PLUS 0,1-2,5 µl </t>
  </si>
  <si>
    <t xml:space="preserve">EPPENDORF - RESEARCH PLUS 0,5-10 µl </t>
  </si>
  <si>
    <t xml:space="preserve">EPPENDORF - RESEARCH 10-100 µl </t>
  </si>
  <si>
    <t xml:space="preserve">EPPENDORF - REFERENCE 2-20 µl </t>
  </si>
  <si>
    <t xml:space="preserve">EPPENDORF - REFERENCE 50-200 µl </t>
  </si>
  <si>
    <t xml:space="preserve">EPPENDORF - REFERENCE 100-1000µl </t>
  </si>
  <si>
    <t>Hirschmann Laborgerate - KLIPNA PIPETA Labopette 5-50 µL</t>
  </si>
  <si>
    <t>Research pipette 0.5-10 µL - Eppendorf</t>
  </si>
  <si>
    <t>nije umjeravano</t>
  </si>
  <si>
    <t>Research pipette 10-100 µL - Eppendorf</t>
  </si>
  <si>
    <t>Research pipette 100-1,000 µL - Eppendorf</t>
  </si>
  <si>
    <t xml:space="preserve">BioPette A 0,1 – 2 µl - Labnet </t>
  </si>
  <si>
    <t xml:space="preserve">BioPette A 0,5 – 10 µl  - Labnet </t>
  </si>
  <si>
    <t xml:space="preserve">BioPette A 2 – 20 µl - Labnet </t>
  </si>
  <si>
    <t xml:space="preserve">BioPette A 20 – 200µl - Labnet </t>
  </si>
  <si>
    <t xml:space="preserve">BioPette A 100 – 1000µl - Labnet </t>
  </si>
  <si>
    <t>BRAND - Klipna pipeta Transferpipette S 100 - 1000  µl</t>
  </si>
  <si>
    <t>BRAND - Klipna pipeta Transferpipette S 500 - 5000  µl</t>
  </si>
  <si>
    <t xml:space="preserve">izmjena na 1 god. </t>
  </si>
  <si>
    <t>Finnpipette, ThermoElectron digital, AA36747 100µl</t>
  </si>
  <si>
    <t>Gilson, P200</t>
  </si>
  <si>
    <t>Gilson, P1000</t>
  </si>
  <si>
    <t>Eppendorf, multipette E3</t>
  </si>
  <si>
    <t>Gilson, P20</t>
  </si>
  <si>
    <t>Gilson, P10</t>
  </si>
  <si>
    <t>Interscience</t>
  </si>
  <si>
    <t>SARTORIUS - PP 20</t>
  </si>
  <si>
    <t>potvrda o umjeravanju</t>
  </si>
  <si>
    <t>pH metar SevenCompact S220, Mettler Toledo</t>
  </si>
  <si>
    <t xml:space="preserve"> Mettler-Toledo pH METAR
SevenEasy S20</t>
  </si>
  <si>
    <t>METTLER TOLEDO, Seven Easy</t>
  </si>
  <si>
    <t>METTLER TOLEDO, Seven Compact</t>
  </si>
  <si>
    <t>SET UTEGA Sartorius Mechatronics, YCS011-522-00, 1 mg-200 g, E2</t>
  </si>
  <si>
    <t>4 god</t>
  </si>
  <si>
    <t>Mettler-Toledo - AUTOMATSKI TITRATOR T50</t>
  </si>
  <si>
    <t>Mettler-Toledo - TITRATION EXCELLENCE T50- BIRETA</t>
  </si>
  <si>
    <t>Brand, digitalna, 50mL</t>
  </si>
  <si>
    <t>Staklena, 25mL, klasa B</t>
  </si>
  <si>
    <t>Brand, raspon volumena 2,5-25mL</t>
  </si>
  <si>
    <t>1 god.</t>
  </si>
  <si>
    <t>5ml, 25ml, 50ml</t>
  </si>
  <si>
    <t>METTLER TOLEDO  FE 20/EL20</t>
  </si>
  <si>
    <t>VAGA KERN HCB 50K100</t>
  </si>
  <si>
    <t xml:space="preserve">118 KOMADA </t>
  </si>
  <si>
    <t>Područni uredi</t>
  </si>
  <si>
    <t>CZB, KEMIJA</t>
  </si>
  <si>
    <t>CZT, OSIJEK</t>
  </si>
  <si>
    <t>CZB, NEMATOLOGIJA</t>
  </si>
  <si>
    <t>CZB, MIKOLOGIJA</t>
  </si>
  <si>
    <t>CZB, VIROLOGIJA</t>
  </si>
  <si>
    <t>CZB, BAKTERIOLOGIJA</t>
  </si>
  <si>
    <t>CVVU-L1</t>
  </si>
  <si>
    <t>CSR, laboratorij</t>
  </si>
  <si>
    <t>3 godine</t>
  </si>
  <si>
    <t>Tvornički broj:  801101</t>
  </si>
  <si>
    <t>Tvornički broj:  801104</t>
  </si>
  <si>
    <t>VAGE</t>
  </si>
  <si>
    <t>UTEZI</t>
  </si>
  <si>
    <t>Tvornički broj:  801103</t>
  </si>
  <si>
    <t>Tvornički broj:  1</t>
  </si>
  <si>
    <t>Tvornički broj:  1223954</t>
  </si>
  <si>
    <t>2 godina</t>
  </si>
  <si>
    <t>SET UTEGA CarePack S 200 g F2
/10 g F1  masa: (10,200)g</t>
  </si>
  <si>
    <t>Tvornički broj: B443179179</t>
  </si>
  <si>
    <t>SET UTEGA CPS 1000 g F2 / 50 g F2  masa:(50,1000)g</t>
  </si>
  <si>
    <t>Tvornički broj: B443179180</t>
  </si>
  <si>
    <t>Kategorija utega E2; masa 1 g Proizvođač: Mettler Toledo</t>
  </si>
  <si>
    <t>Tvornički broj:  15839</t>
  </si>
  <si>
    <t>Kategorija utega E2; masa 5 g Proizvođač: Mettler Toledo</t>
  </si>
  <si>
    <t>Tvornički broj:  15841</t>
  </si>
  <si>
    <t>Kategorija utega E2; masa 20 g Proizvođač: Mettler Toledo</t>
  </si>
  <si>
    <t>Tvornički broj:  15843</t>
  </si>
  <si>
    <t>Kategorija utega E2; masa 100 g Proizvođač: Mettler Toledo</t>
  </si>
  <si>
    <t>Tvornički broj:  15845</t>
  </si>
  <si>
    <t>METTLER-TOLEDO, MS16025</t>
  </si>
  <si>
    <t xml:space="preserve">1 god. </t>
  </si>
  <si>
    <t>(SMH)</t>
  </si>
  <si>
    <t>Kategorija utega F2; masa 200 g Proizvođač: Mettler Toledo</t>
  </si>
  <si>
    <t>Kategorija utega F1; masa 10 g Proizvođač: Mettler Toledo</t>
  </si>
  <si>
    <t>Kategorija utega F2; masa 50 g Proizvođač: Mettler Toledo</t>
  </si>
  <si>
    <t>Tvornički broj:  11123008</t>
  </si>
  <si>
    <t>Kategorija utega F2; masa 1000 g Proizvođač: Mettler Toledo</t>
  </si>
  <si>
    <t>Tvornički broj:  B115129902</t>
  </si>
  <si>
    <t>Kategorija utega E2; masa 10 g Proizvođač: Mettler Toledo</t>
  </si>
  <si>
    <t>Tvornički broj:  158421</t>
  </si>
  <si>
    <t>Kategorija utega F1; masa 500 g Proizvođač: Mettler Toledo</t>
  </si>
  <si>
    <t>Tvornički broj:  158681</t>
  </si>
  <si>
    <t>CSR-Obioteh</t>
  </si>
  <si>
    <t>Kategorija utega F1; masa 1 g Proizvođač: Bizerba</t>
  </si>
  <si>
    <t>Kategorija utega F1; masa 10 g Proizvođač: Bizerba</t>
  </si>
  <si>
    <t>Kategorija utega F1; masa 100 g Proizvođač: Bizerba</t>
  </si>
  <si>
    <t>Kategorija utega M2; masa 1000 g Proizvođač: Lukavečki, Varaždin</t>
  </si>
  <si>
    <t>Kategorija utega M2; masa 2000 g Proizvođač: Vage d.o.o.</t>
  </si>
  <si>
    <t>Kategorija utega F1; masa 200 g Proizvođač: Kern</t>
  </si>
  <si>
    <t>Kategorija utega E2; masa 0.1 g Proizvođač: Mettler Toledo</t>
  </si>
  <si>
    <t>Tvornički broj:  B846783491</t>
  </si>
  <si>
    <t>CSR - Obs</t>
  </si>
  <si>
    <t>Masa 500 g</t>
  </si>
  <si>
    <t>Masa 100 g</t>
  </si>
  <si>
    <t>RAININ  - E4 XLS, 100-1200µl (8-kanalna,elektronska)</t>
  </si>
  <si>
    <t>Hirschmann Laborgerate - KLIPNA PIPETA Labopette 20-200 µL</t>
  </si>
  <si>
    <t>Hirschmann Laborgerate - KLIPNA PIPETA Labopette 100-1000 µL</t>
  </si>
  <si>
    <t>Hirschmann Laborgerate - KLIPNA PIPETA Labopette 50-200 µL</t>
  </si>
  <si>
    <t>Hirschmann Laborgerate - KLIPNA PIPETA Labopette 10-100 µL</t>
  </si>
  <si>
    <t>Rainin, XLS 500µl-5mL</t>
  </si>
  <si>
    <t>IKA</t>
  </si>
  <si>
    <t>CHARM</t>
  </si>
  <si>
    <t>Thermo Scientific</t>
  </si>
  <si>
    <t>500µl-5mL</t>
  </si>
  <si>
    <t>100-1000µl</t>
  </si>
  <si>
    <t>200-300µl</t>
  </si>
  <si>
    <t>2-20µl</t>
  </si>
  <si>
    <t>1-10ml</t>
  </si>
  <si>
    <t>0,5-5ml</t>
  </si>
  <si>
    <t>1  god</t>
  </si>
  <si>
    <t>0-50ml</t>
  </si>
  <si>
    <t>Brand, digitalna</t>
  </si>
  <si>
    <t>0-25ml</t>
  </si>
  <si>
    <t>2,5-25ml</t>
  </si>
  <si>
    <t xml:space="preserve">Umjeravanje u točkama: 100µL, 50µL. 10µL, </t>
  </si>
  <si>
    <t>Umjeravanje u točki 100µL</t>
  </si>
  <si>
    <t xml:space="preserve">Thermo Scentific </t>
  </si>
  <si>
    <t>Umjeravanje u točkama: 100µL, 50µL. 10µL.</t>
  </si>
  <si>
    <t>VAGA SECA 877</t>
  </si>
  <si>
    <t xml:space="preserve">RAININ  - Pipet-Lite L-1000 XLS, 100-1000µl </t>
  </si>
  <si>
    <t xml:space="preserve">RAININ  - Pipet-Lite L-100 XLS, 10-100µl </t>
  </si>
  <si>
    <t xml:space="preserve">RAININ  - Pipet-Lite L-20  XLS, 2-20µl </t>
  </si>
  <si>
    <t xml:space="preserve">RAININ  - Pipet-Lite L-2  XLS, 0.1-2µl </t>
  </si>
  <si>
    <t xml:space="preserve">RAININ  - Pipet-Lite SL-10  XLS, 0.5-10µl </t>
  </si>
  <si>
    <t>ZVVU-L1</t>
  </si>
  <si>
    <t>CENTAR ZA 
SIGURNOST HRANE,                IVANA GUNDULIĆA 36b, OSIJEK</t>
  </si>
  <si>
    <t xml:space="preserve">CENTAR ZA 
STOČARSTVO,                 VINKOVAČKA 63c,                    OSIJEK                    </t>
  </si>
  <si>
    <t>CENTAR ZA KONTROLU KVALITETE STOČARSKIH PROIZVODA,                          POLJANA KRIŽEVAČKA 185, KRIŽEVCI</t>
  </si>
  <si>
    <t>CENTAR ZA VOĆARSTVO I POVRĆARSTVO                 GORICE 68 B,                         ZAGREB</t>
  </si>
  <si>
    <t>CENTAR ZA TLO  VINKOVAČKA 63C,                   OSIJEK</t>
  </si>
  <si>
    <t>CENTAR ZA VINOGRADARSTVO, VINARSTVO I ULJARSTVO  JANDRIĆEVA 42,                    ZAGREB</t>
  </si>
  <si>
    <t>CENTAR ZA SJEMENARSTVO I RASADNIČARSTVO  USORSKA 19, BRIJEST, OSIJEK</t>
  </si>
  <si>
    <t xml:space="preserve">CENTAR ZA ZAŠTITU BILJA                          GORICE 68 B,                          ZAGREB                                                 </t>
  </si>
  <si>
    <t>CENTAR ZA ZAŠTITU BILJA  GORICE 68 B,                                ZAGREB</t>
  </si>
  <si>
    <t>CENTAR ZA VINOGRADARSTVO, VINARSTVO I ULJARSTVO             JANDRIĆEVA 42,                         ZAGREB</t>
  </si>
  <si>
    <t>CENTAR  ZA TLO                      VINKOVAČKA 63C,                         OSIJEK</t>
  </si>
  <si>
    <t xml:space="preserve">BioPette A 500 – 5000µl - Labnet </t>
  </si>
  <si>
    <r>
      <t xml:space="preserve">Mettler Toledo, </t>
    </r>
    <r>
      <rPr>
        <b/>
        <sz val="11"/>
        <rFont val="Calibri"/>
        <family val="2"/>
        <charset val="238"/>
      </rPr>
      <t>Seven Multi S47                                (konduktometar i pH metar)</t>
    </r>
  </si>
  <si>
    <t>Mettler Toledo , Seven Easy                    (pH metar)</t>
  </si>
  <si>
    <t>Mettler Toledo, SevenCompact S210                                                                                  (pH metar)</t>
  </si>
  <si>
    <t>CSH, Osijek</t>
  </si>
  <si>
    <t>20-200µl</t>
  </si>
  <si>
    <t>Rainin, 8 kanalna, 20-300µl</t>
  </si>
  <si>
    <t>-</t>
  </si>
  <si>
    <t>certifikat</t>
  </si>
  <si>
    <t>pH METAR</t>
  </si>
  <si>
    <t>pH METRI</t>
  </si>
  <si>
    <t>pH METRI I KONDUKTOMETRI</t>
  </si>
  <si>
    <t>Količina: 1 kom.</t>
  </si>
  <si>
    <t>Količina:  1 kom.</t>
  </si>
  <si>
    <t>Točke umjeravanja:                       10-100 uS/cm3, -1900, -500, 0, 500 i 1900 mV, 15-30°C</t>
  </si>
  <si>
    <t xml:space="preserve"> Točke umjeravanja:                                                       -1900, -500, 0, 500 i 1900 mV                                                                         15-30°C</t>
  </si>
  <si>
    <t xml:space="preserve"> Točke umjeravanja:                                                      -1900, -500, 0, 500 i 1900 mV                                                                         15-30°C</t>
  </si>
  <si>
    <t>CENTAR  ZA SJEMENARSTVO I RASADNIČARSTVO                 USORSKA 19, BRIJEST,                 OSIJEK</t>
  </si>
  <si>
    <t>2 KOMADA</t>
  </si>
  <si>
    <t>30.01.2020.</t>
  </si>
  <si>
    <t>30.01.2021.</t>
  </si>
  <si>
    <t>11.06.2019.</t>
  </si>
  <si>
    <t>11.06.2020.</t>
  </si>
  <si>
    <t>24.01.2017.</t>
  </si>
  <si>
    <t>24.01.2021.</t>
  </si>
  <si>
    <t>04.12.2015.</t>
  </si>
  <si>
    <t>04.12.2019.</t>
  </si>
  <si>
    <t>17.05.2016.</t>
  </si>
  <si>
    <t>17.05.2020.</t>
  </si>
  <si>
    <t>UTEZI (SLKM)</t>
  </si>
  <si>
    <t>07.06.2019.</t>
  </si>
  <si>
    <t>07.06.2020.</t>
  </si>
  <si>
    <t>10.05.2019.</t>
  </si>
  <si>
    <t>10.05.2020.</t>
  </si>
  <si>
    <t>14.09.2019.</t>
  </si>
  <si>
    <t>14.09.2020.</t>
  </si>
  <si>
    <t>03.07.2019.</t>
  </si>
  <si>
    <t>03.07.2020.</t>
  </si>
  <si>
    <t>20.02.2020.</t>
  </si>
  <si>
    <t>10.02.2020.</t>
  </si>
  <si>
    <t>Hirschmann, 50µl</t>
  </si>
  <si>
    <t>50µl</t>
  </si>
  <si>
    <t>01.03.2020.</t>
  </si>
  <si>
    <t>Hirschman, 20-200µl</t>
  </si>
  <si>
    <t>09.05.2019.</t>
  </si>
  <si>
    <t>09.05.2020.</t>
  </si>
  <si>
    <t>12.03.2019.</t>
  </si>
  <si>
    <t>12.03.2020.</t>
  </si>
  <si>
    <r>
      <t>Finnpipette, ThermoElectron digital, AA59070 FP Focus 10-100µ</t>
    </r>
    <r>
      <rPr>
        <b/>
        <sz val="9.35"/>
        <color indexed="8"/>
        <rFont val="Calibri"/>
        <family val="2"/>
        <charset val="238"/>
      </rPr>
      <t>l</t>
    </r>
  </si>
  <si>
    <t>03.12.2019.</t>
  </si>
  <si>
    <t>03.12.2020.</t>
  </si>
  <si>
    <t>18.11.2019.</t>
  </si>
  <si>
    <t>18.11.2020.</t>
  </si>
  <si>
    <t xml:space="preserve">0g-81g;  0g-220g </t>
  </si>
  <si>
    <t>lipanj 2020.</t>
  </si>
  <si>
    <t>Listopad 2020, potvrda o umjeravanju</t>
  </si>
  <si>
    <t>DA do studenog 2020.</t>
  </si>
  <si>
    <t>1.2.2019, dvije nisu umjerene (nova oprema)</t>
  </si>
  <si>
    <t xml:space="preserve">SARTORIUS -Biohit Picus 50-1000 µL </t>
  </si>
  <si>
    <t>10.2020.</t>
  </si>
  <si>
    <t>11.2020.</t>
  </si>
  <si>
    <t>10,2020,</t>
  </si>
  <si>
    <t>TITRATOR</t>
  </si>
  <si>
    <t>04.2020.</t>
  </si>
  <si>
    <t>Cijena umjeravanja  /kn bez PDVa</t>
  </si>
  <si>
    <t>Ukupno bez PDV-a</t>
  </si>
  <si>
    <t>PDV</t>
  </si>
  <si>
    <t>Ukupno sa PDV-om</t>
  </si>
  <si>
    <t>GRUPA B- VOLUMEN</t>
  </si>
  <si>
    <t>Prilog I.</t>
  </si>
  <si>
    <t>N-21</t>
  </si>
  <si>
    <t>U _________________, dana _________________.</t>
  </si>
  <si>
    <t>_________________________________________________</t>
  </si>
  <si>
    <t xml:space="preserve">                    potpis odgovorne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</si>
</sst>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-yy;@"/>
    <numFmt numFmtId="165" formatCode="###0;###0"/>
    <numFmt numFmtId="166" formatCode="[$-41A]mmmm\-yy;@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9.35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434">
    <xf numFmtId="0" fontId="0" fillId="0" borderId="0" xfId="0"/>
    <xf numFmtId="0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0" xfId="0"/>
    <xf numFmtId="164" fontId="5" fillId="3" borderId="12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" borderId="12" xfId="0" applyFont="1" applyFill="1" applyBorder="1" applyAlignment="1">
      <alignment vertical="center" wrapText="1"/>
    </xf>
    <xf numFmtId="0" fontId="16" fillId="0" borderId="12" xfId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8" borderId="28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9" fillId="8" borderId="29" xfId="0" applyFont="1" applyFill="1" applyBorder="1" applyAlignment="1">
      <alignment horizontal="center" vertical="center" textRotation="90" wrapText="1"/>
    </xf>
    <xf numFmtId="0" fontId="8" fillId="9" borderId="31" xfId="0" applyFont="1" applyFill="1" applyBorder="1" applyAlignment="1">
      <alignment horizontal="center" vertical="center" textRotation="90" wrapText="1"/>
    </xf>
    <xf numFmtId="0" fontId="8" fillId="4" borderId="27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0" fillId="8" borderId="28" xfId="0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center" textRotation="90" wrapText="1"/>
    </xf>
    <xf numFmtId="0" fontId="5" fillId="8" borderId="29" xfId="0" applyFont="1" applyFill="1" applyBorder="1" applyAlignment="1">
      <alignment horizontal="center" vertical="center"/>
    </xf>
    <xf numFmtId="0" fontId="0" fillId="9" borderId="27" xfId="0" applyFill="1" applyBorder="1"/>
    <xf numFmtId="0" fontId="5" fillId="9" borderId="28" xfId="0" applyFont="1" applyFill="1" applyBorder="1" applyAlignment="1">
      <alignment horizontal="center" vertical="center" textRotation="90"/>
    </xf>
    <xf numFmtId="0" fontId="8" fillId="9" borderId="28" xfId="0" applyFont="1" applyFill="1" applyBorder="1" applyAlignment="1">
      <alignment horizontal="center" vertical="center" textRotation="90"/>
    </xf>
    <xf numFmtId="0" fontId="5" fillId="9" borderId="29" xfId="0" applyFont="1" applyFill="1" applyBorder="1" applyAlignment="1">
      <alignment horizontal="center" vertical="center" textRotation="90"/>
    </xf>
    <xf numFmtId="0" fontId="5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textRotation="90" wrapText="1"/>
    </xf>
    <xf numFmtId="0" fontId="8" fillId="4" borderId="31" xfId="0" applyFont="1" applyFill="1" applyBorder="1" applyAlignment="1">
      <alignment horizontal="center" vertical="center" textRotation="90" wrapText="1"/>
    </xf>
    <xf numFmtId="0" fontId="9" fillId="8" borderId="27" xfId="0" applyFont="1" applyFill="1" applyBorder="1" applyAlignment="1">
      <alignment horizontal="center" vertical="center" textRotation="90"/>
    </xf>
    <xf numFmtId="0" fontId="9" fillId="8" borderId="28" xfId="0" applyFont="1" applyFill="1" applyBorder="1" applyAlignment="1">
      <alignment horizontal="center" vertical="center" textRotation="90"/>
    </xf>
    <xf numFmtId="0" fontId="15" fillId="8" borderId="28" xfId="0" applyFont="1" applyFill="1" applyBorder="1" applyAlignment="1">
      <alignment horizontal="center" vertical="center" textRotation="90"/>
    </xf>
    <xf numFmtId="0" fontId="9" fillId="8" borderId="27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 textRotation="90" wrapText="1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6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textRotation="90" wrapText="1"/>
    </xf>
    <xf numFmtId="0" fontId="5" fillId="8" borderId="2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horizontal="center" vertical="center" textRotation="90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vertical="center" textRotation="90" wrapText="1"/>
    </xf>
    <xf numFmtId="0" fontId="5" fillId="11" borderId="0" xfId="0" applyFont="1" applyFill="1" applyBorder="1" applyAlignment="1">
      <alignment vertical="center" textRotation="90" wrapText="1"/>
    </xf>
    <xf numFmtId="0" fontId="8" fillId="11" borderId="0" xfId="0" applyFont="1" applyFill="1" applyBorder="1" applyAlignment="1">
      <alignment horizontal="center" vertical="center" textRotation="90" wrapText="1"/>
    </xf>
    <xf numFmtId="0" fontId="25" fillId="4" borderId="5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49" fontId="25" fillId="4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textRotation="90"/>
    </xf>
    <xf numFmtId="0" fontId="6" fillId="9" borderId="34" xfId="0" applyFont="1" applyFill="1" applyBorder="1" applyAlignment="1">
      <alignment horizontal="center" vertical="center" textRotation="90"/>
    </xf>
    <xf numFmtId="0" fontId="6" fillId="9" borderId="35" xfId="0" applyFont="1" applyFill="1" applyBorder="1" applyAlignment="1">
      <alignment horizontal="center" vertical="center" textRotation="90"/>
    </xf>
    <xf numFmtId="4" fontId="6" fillId="4" borderId="41" xfId="0" applyNumberFormat="1" applyFont="1" applyFill="1" applyBorder="1" applyAlignment="1">
      <alignment horizontal="right" vertical="center"/>
    </xf>
    <xf numFmtId="4" fontId="6" fillId="4" borderId="42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/>
    </xf>
    <xf numFmtId="4" fontId="6" fillId="4" borderId="42" xfId="0" applyNumberFormat="1" applyFont="1" applyFill="1" applyBorder="1" applyAlignment="1">
      <alignment horizontal="right" vertical="center" wrapText="1"/>
    </xf>
    <xf numFmtId="4" fontId="6" fillId="4" borderId="45" xfId="0" applyNumberFormat="1" applyFont="1" applyFill="1" applyBorder="1" applyAlignment="1">
      <alignment horizontal="right" vertical="center"/>
    </xf>
    <xf numFmtId="4" fontId="6" fillId="4" borderId="46" xfId="0" applyNumberFormat="1" applyFont="1" applyFill="1" applyBorder="1" applyAlignment="1">
      <alignment horizontal="right" vertical="center"/>
    </xf>
    <xf numFmtId="4" fontId="6" fillId="4" borderId="47" xfId="0" applyNumberFormat="1" applyFont="1" applyFill="1" applyBorder="1" applyAlignment="1">
      <alignment horizontal="right" vertical="center"/>
    </xf>
    <xf numFmtId="4" fontId="6" fillId="4" borderId="48" xfId="0" applyNumberFormat="1" applyFont="1" applyFill="1" applyBorder="1" applyAlignment="1">
      <alignment horizontal="right" vertical="center"/>
    </xf>
    <xf numFmtId="4" fontId="6" fillId="4" borderId="49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/>
    </xf>
    <xf numFmtId="4" fontId="6" fillId="4" borderId="50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/>
    </xf>
    <xf numFmtId="4" fontId="6" fillId="0" borderId="5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 indent="1"/>
    </xf>
    <xf numFmtId="0" fontId="6" fillId="6" borderId="29" xfId="0" applyFont="1" applyFill="1" applyBorder="1" applyAlignment="1">
      <alignment horizontal="center" vertical="center" wrapText="1" indent="1"/>
    </xf>
    <xf numFmtId="0" fontId="6" fillId="6" borderId="27" xfId="0" applyFont="1" applyFill="1" applyBorder="1" applyAlignment="1">
      <alignment horizontal="center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textRotation="90"/>
    </xf>
    <xf numFmtId="0" fontId="0" fillId="9" borderId="35" xfId="0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26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 indent="1"/>
    </xf>
    <xf numFmtId="0" fontId="5" fillId="0" borderId="12" xfId="0" applyFon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164" fontId="9" fillId="0" borderId="12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" fontId="9" fillId="0" borderId="12" xfId="0" applyNumberFormat="1" applyFont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10" fillId="2" borderId="12" xfId="0" applyFont="1" applyFill="1" applyBorder="1" applyAlignment="1" applyProtection="1">
      <alignment horizontal="left" vertical="center" wrapText="1"/>
    </xf>
    <xf numFmtId="164" fontId="9" fillId="0" borderId="12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horizontal="center" vertical="center"/>
    </xf>
    <xf numFmtId="164" fontId="9" fillId="4" borderId="12" xfId="0" applyNumberFormat="1" applyFont="1" applyFill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left" wrapText="1"/>
    </xf>
    <xf numFmtId="0" fontId="0" fillId="0" borderId="12" xfId="0" applyBorder="1" applyAlignment="1" applyProtection="1">
      <alignment horizont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6" fillId="10" borderId="32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wrapText="1"/>
    </xf>
    <xf numFmtId="0" fontId="0" fillId="4" borderId="12" xfId="0" applyFill="1" applyBorder="1" applyAlignment="1" applyProtection="1">
      <alignment horizontal="center" wrapText="1"/>
    </xf>
    <xf numFmtId="0" fontId="0" fillId="3" borderId="12" xfId="0" applyFill="1" applyBorder="1" applyAlignment="1" applyProtection="1">
      <alignment horizontal="center" wrapText="1"/>
    </xf>
    <xf numFmtId="0" fontId="0" fillId="4" borderId="12" xfId="0" applyFont="1" applyFill="1" applyBorder="1" applyAlignment="1" applyProtection="1">
      <alignment wrapText="1"/>
    </xf>
    <xf numFmtId="0" fontId="0" fillId="4" borderId="12" xfId="0" applyFont="1" applyFill="1" applyBorder="1" applyAlignment="1" applyProtection="1">
      <alignment horizontal="center" wrapText="1"/>
    </xf>
    <xf numFmtId="17" fontId="0" fillId="4" borderId="12" xfId="0" applyNumberFormat="1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wrapText="1"/>
    </xf>
    <xf numFmtId="0" fontId="6" fillId="4" borderId="12" xfId="0" applyFont="1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2" xfId="0" applyFill="1" applyBorder="1" applyProtection="1"/>
    <xf numFmtId="0" fontId="0" fillId="4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wrapText="1"/>
    </xf>
    <xf numFmtId="17" fontId="9" fillId="3" borderId="12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wrapText="1"/>
    </xf>
    <xf numFmtId="17" fontId="9" fillId="3" borderId="15" xfId="0" applyNumberFormat="1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" fontId="0" fillId="0" borderId="0" xfId="0" applyNumberFormat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4" fontId="6" fillId="4" borderId="16" xfId="0" applyNumberFormat="1" applyFont="1" applyFill="1" applyBorder="1" applyAlignment="1" applyProtection="1">
      <alignment horizontal="right" vertical="center"/>
      <protection locked="0"/>
    </xf>
  </cellXfs>
  <cellStyles count="4">
    <cellStyle name="Explanatory Text" xfId="1" builtinId="53" customBuiltin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ur\RazmjenaUR\Users\tatjana.varga\Desktop\HCPHC%20ISO%20AKREDITACIJA\HAPIH%20OPREMA_23.10.2019\Umjeravanje%20opreme%20CSR%20vage%20i%20utezi13.02.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e"/>
      <sheetName val="utezi"/>
    </sheetNames>
    <sheetDataSet>
      <sheetData sheetId="0">
        <row r="2">
          <cell r="C2">
            <v>1</v>
          </cell>
          <cell r="E2" t="str">
            <v>A&amp;D Instruments, HF-2000G-EC</v>
          </cell>
          <cell r="F2" t="str">
            <v>Max 2100g, Min 0.5g, e=0.1g, d=0.01g</v>
          </cell>
          <cell r="I2" t="str">
            <v>1 godina</v>
          </cell>
          <cell r="K2" t="str">
            <v>DA</v>
          </cell>
          <cell r="L2" t="str">
            <v>CSR-laboratorij</v>
          </cell>
        </row>
        <row r="3">
          <cell r="C3">
            <v>2</v>
          </cell>
          <cell r="E3" t="str">
            <v>A&amp;D Instruments, HF-200G-EC</v>
          </cell>
          <cell r="F3" t="str">
            <v>Max 210g, Min 0.02g, e=0.01g, d=0.001g</v>
          </cell>
          <cell r="I3" t="str">
            <v>1 godina</v>
          </cell>
          <cell r="K3" t="str">
            <v>DA</v>
          </cell>
          <cell r="L3" t="str">
            <v>CSR-laboratorij</v>
          </cell>
        </row>
        <row r="4">
          <cell r="C4">
            <v>3</v>
          </cell>
          <cell r="E4" t="str">
            <v>A&amp;D Instruments, HR- 120 EC</v>
          </cell>
          <cell r="F4" t="str">
            <v>Max 120g, Min 10 mg, e=1 mg, d=0.1mg, Razred točnosti I</v>
          </cell>
          <cell r="I4" t="str">
            <v>1 godina</v>
          </cell>
          <cell r="K4" t="str">
            <v>DA</v>
          </cell>
          <cell r="L4" t="str">
            <v>CSR-laboratorij</v>
          </cell>
        </row>
        <row r="5">
          <cell r="C5">
            <v>4</v>
          </cell>
          <cell r="E5" t="str">
            <v>A&amp;D Instruments, HF 3200</v>
          </cell>
          <cell r="F5" t="str">
            <v>Max 600/3100g, Min 0,5g, e=0,1/1g, d=0,01/0,1g</v>
          </cell>
          <cell r="I5" t="str">
            <v>1 godina</v>
          </cell>
          <cell r="K5" t="str">
            <v>DA</v>
          </cell>
          <cell r="L5" t="str">
            <v>CSR-laboratorij</v>
          </cell>
        </row>
        <row r="6">
          <cell r="C6">
            <v>5</v>
          </cell>
          <cell r="E6" t="str">
            <v>Mettler-Toledo d.o.o., ME204T/00</v>
          </cell>
          <cell r="F6" t="str">
            <v xml:space="preserve">Max 220g Min 0,1mg
</v>
          </cell>
          <cell r="I6" t="str">
            <v>1 godina</v>
          </cell>
          <cell r="K6" t="str">
            <v>DA</v>
          </cell>
          <cell r="L6" t="str">
            <v>CSR-Obioteh</v>
          </cell>
        </row>
        <row r="7">
          <cell r="C7">
            <v>6</v>
          </cell>
          <cell r="E7" t="str">
            <v>KERN EV2200-2NM</v>
          </cell>
          <cell r="F7" t="str">
            <v>Max 2200g Min 500mg
d=0,01g, e=0,1g razred točnosti=II</v>
          </cell>
          <cell r="I7" t="str">
            <v>1 godina</v>
          </cell>
          <cell r="K7" t="str">
            <v>DA</v>
          </cell>
          <cell r="L7" t="str">
            <v>CSR-Obioteh</v>
          </cell>
        </row>
        <row r="8">
          <cell r="E8" t="str">
            <v>Mettler-Toledo d.o.o.</v>
          </cell>
          <cell r="F8" t="str">
            <v>Max 120g, Min 15mg, d=0,01mg</v>
          </cell>
          <cell r="I8" t="str">
            <v>1 godina</v>
          </cell>
          <cell r="K8" t="str">
            <v>DA</v>
          </cell>
          <cell r="L8" t="str">
            <v>CSR-laboratorij</v>
          </cell>
        </row>
        <row r="9">
          <cell r="E9" t="str">
            <v>VAGA TEHNIČKA GX-6100-EC</v>
          </cell>
          <cell r="F9" t="str">
            <v>Max 6100 g, Min 0.5g, e=0.1 g, d=0.01 g</v>
          </cell>
          <cell r="I9" t="str">
            <v>2 god</v>
          </cell>
          <cell r="K9" t="str">
            <v>DA</v>
          </cell>
          <cell r="L9" t="str">
            <v>CSR-Obs</v>
          </cell>
        </row>
        <row r="10">
          <cell r="E10" t="str">
            <v>EL. VAGA BIZERBA EL 16500</v>
          </cell>
          <cell r="F10" t="str">
            <v>Max 16500 g, Min 10 g, e=2 g, d=0.02 g</v>
          </cell>
          <cell r="I10" t="str">
            <v>2 god</v>
          </cell>
          <cell r="K10" t="str">
            <v>DA</v>
          </cell>
          <cell r="L10" t="str">
            <v>CSR-Obs</v>
          </cell>
        </row>
        <row r="11">
          <cell r="E11" t="str">
            <v>Mettler-Toledo d.o.o.</v>
          </cell>
          <cell r="F11" t="str">
            <v>Max 15 kg, Min 100g, e=5 g</v>
          </cell>
          <cell r="I11" t="str">
            <v>1 godina</v>
          </cell>
          <cell r="K11" t="str">
            <v>DA</v>
          </cell>
          <cell r="L11" t="str">
            <v>CSR-Obs</v>
          </cell>
        </row>
        <row r="12">
          <cell r="E12" t="str">
            <v>A&amp;D Company</v>
          </cell>
          <cell r="F12" t="str">
            <v>Max 21 kg, Min 5g, e=1/10 g, d=0.1/1g</v>
          </cell>
          <cell r="I12" t="str">
            <v>1 godina</v>
          </cell>
          <cell r="K12" t="str">
            <v>DA</v>
          </cell>
          <cell r="L12" t="str">
            <v>CSR-Obs</v>
          </cell>
        </row>
        <row r="13">
          <cell r="E13" t="str">
            <v>KERN IFB 60K10DLM</v>
          </cell>
          <cell r="F13" t="str">
            <v>Max 30/60 kg, Min 200/400g, e=10/20 g</v>
          </cell>
          <cell r="I13" t="str">
            <v>2 god</v>
          </cell>
          <cell r="K13" t="str">
            <v>DA</v>
          </cell>
          <cell r="L13" t="str">
            <v>CSR-Obs</v>
          </cell>
        </row>
        <row r="14">
          <cell r="E14" t="str">
            <v>KERN GAB 15K2DNM</v>
          </cell>
          <cell r="F14" t="str">
            <v>Max 6/15 kg, Min 40g, e=2/5 g</v>
          </cell>
          <cell r="I14" t="str">
            <v>2 god</v>
          </cell>
          <cell r="K14" t="str">
            <v>DA</v>
          </cell>
          <cell r="L14" t="str">
            <v>CSR-Obs</v>
          </cell>
        </row>
        <row r="15">
          <cell r="E15" t="str">
            <v>KERN SOHN EMS 12K0.1</v>
          </cell>
          <cell r="F15" t="str">
            <v>Max 12 kg, Min 0,02 g., d=0,1 g, e=-</v>
          </cell>
          <cell r="I15" t="str">
            <v>2 god</v>
          </cell>
          <cell r="K15" t="str">
            <v>DA</v>
          </cell>
          <cell r="L15" t="str">
            <v>CSR-Obs</v>
          </cell>
        </row>
        <row r="16">
          <cell r="E16" t="str">
            <v>KERN SOHN FKB 16K0.1</v>
          </cell>
          <cell r="F16" t="str">
            <v>Max 16 kg, Min 0,02 g., d=0,1 g, e=-</v>
          </cell>
          <cell r="I16" t="str">
            <v>2 god</v>
          </cell>
          <cell r="K16" t="str">
            <v>DA</v>
          </cell>
          <cell r="L16" t="str">
            <v>CSR-Obs</v>
          </cell>
        </row>
        <row r="17">
          <cell r="E17" t="str">
            <v>KERN SOHN FKB 16K0.1</v>
          </cell>
          <cell r="F17" t="str">
            <v>Max 16 kg, Min 0,02 g., d=0,1 g, e=-</v>
          </cell>
          <cell r="I17" t="str">
            <v>2 god</v>
          </cell>
          <cell r="K17" t="str">
            <v>DA</v>
          </cell>
          <cell r="L17" t="str">
            <v>CSR-Obs</v>
          </cell>
        </row>
        <row r="18">
          <cell r="E18" t="str">
            <v>Kombajn 1 Wintersteiger</v>
          </cell>
          <cell r="I18" t="str">
            <v>2 god</v>
          </cell>
          <cell r="K18" t="str">
            <v>DA</v>
          </cell>
          <cell r="L18" t="str">
            <v>CSR-Obs</v>
          </cell>
        </row>
        <row r="19">
          <cell r="E19" t="str">
            <v>Kombajn 2 Wintersteiger</v>
          </cell>
          <cell r="I19" t="str">
            <v>2 god</v>
          </cell>
          <cell r="K19" t="str">
            <v>DA</v>
          </cell>
          <cell r="L19" t="str">
            <v>CSR-Obs</v>
          </cell>
        </row>
        <row r="20">
          <cell r="E20" t="str">
            <v>Kombajn 3 Wintersteiger</v>
          </cell>
          <cell r="I20" t="str">
            <v>2 god</v>
          </cell>
          <cell r="K20" t="str">
            <v>DA</v>
          </cell>
          <cell r="L20" t="str">
            <v>CSR-Obs</v>
          </cell>
        </row>
        <row r="21">
          <cell r="E21" t="str">
            <v>2892-Kontrolna vaga tip MPE 60</v>
          </cell>
          <cell r="F21" t="str">
            <v>Max 60 kg, Min 400 g, d e 20 g</v>
          </cell>
          <cell r="I21" t="str">
            <v>2 god</v>
          </cell>
          <cell r="K21" t="str">
            <v>DA</v>
          </cell>
          <cell r="L21" t="str">
            <v>CSR-Obs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86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37" sqref="A37"/>
      <selection pane="bottomRight" activeCell="M79" sqref="M79"/>
    </sheetView>
  </sheetViews>
  <sheetFormatPr defaultRowHeight="15" x14ac:dyDescent="0.25"/>
  <cols>
    <col min="1" max="1" width="2.85546875" style="7" customWidth="1"/>
    <col min="2" max="2" width="26.42578125" style="7" customWidth="1"/>
    <col min="3" max="3" width="6" style="8" customWidth="1"/>
    <col min="4" max="4" width="29.5703125" style="327" customWidth="1"/>
    <col min="5" max="5" width="23.85546875" style="7" customWidth="1"/>
    <col min="6" max="6" width="18.28515625" style="9" customWidth="1"/>
    <col min="7" max="7" width="12.85546875" style="8" customWidth="1"/>
    <col min="8" max="8" width="14.85546875" style="9" customWidth="1"/>
    <col min="9" max="9" width="19.28515625" style="10" customWidth="1"/>
    <col min="10" max="10" width="20.85546875" style="8" customWidth="1"/>
    <col min="11" max="11" width="10.5703125" style="8" customWidth="1"/>
    <col min="12" max="12" width="17.42578125" style="7" customWidth="1"/>
    <col min="13" max="1014" width="24" style="7" customWidth="1"/>
  </cols>
  <sheetData>
    <row r="1" spans="1:12" s="11" customFormat="1" ht="66.75" customHeight="1" thickBot="1" x14ac:dyDescent="0.3">
      <c r="B1" s="12" t="s">
        <v>0</v>
      </c>
      <c r="C1" s="12" t="s">
        <v>9</v>
      </c>
      <c r="D1" s="308" t="s">
        <v>10</v>
      </c>
      <c r="E1" s="12" t="s">
        <v>11</v>
      </c>
      <c r="F1" s="13" t="s">
        <v>1</v>
      </c>
      <c r="G1" s="12" t="s">
        <v>2</v>
      </c>
      <c r="H1" s="13" t="s">
        <v>3</v>
      </c>
      <c r="I1" s="12" t="s">
        <v>4</v>
      </c>
      <c r="J1" s="14" t="s">
        <v>5</v>
      </c>
      <c r="K1" s="102"/>
      <c r="L1" s="277" t="s">
        <v>293</v>
      </c>
    </row>
    <row r="2" spans="1:12" s="16" customFormat="1" ht="52.5" customHeight="1" thickBot="1" x14ac:dyDescent="0.3">
      <c r="A2" s="15"/>
      <c r="B2" s="332" t="s">
        <v>225</v>
      </c>
      <c r="C2" s="87">
        <v>1</v>
      </c>
      <c r="D2" s="77" t="s">
        <v>12</v>
      </c>
      <c r="E2" s="76" t="s">
        <v>13</v>
      </c>
      <c r="F2" s="79"/>
      <c r="G2" s="76" t="s">
        <v>6</v>
      </c>
      <c r="H2" s="79"/>
      <c r="I2" s="78" t="s">
        <v>284</v>
      </c>
      <c r="J2" s="80" t="s">
        <v>138</v>
      </c>
      <c r="K2" s="205"/>
      <c r="L2" s="288"/>
    </row>
    <row r="3" spans="1:12" s="16" customFormat="1" ht="45.75" thickBot="1" x14ac:dyDescent="0.3">
      <c r="A3" s="15"/>
      <c r="B3" s="333"/>
      <c r="C3" s="83">
        <v>2</v>
      </c>
      <c r="D3" s="18" t="s">
        <v>14</v>
      </c>
      <c r="E3" s="45" t="s">
        <v>15</v>
      </c>
      <c r="F3" s="44"/>
      <c r="G3" s="45" t="s">
        <v>6</v>
      </c>
      <c r="H3" s="44"/>
      <c r="I3" s="78" t="s">
        <v>284</v>
      </c>
      <c r="J3" s="47" t="s">
        <v>138</v>
      </c>
      <c r="K3" s="206"/>
      <c r="L3" s="289"/>
    </row>
    <row r="4" spans="1:12" s="16" customFormat="1" ht="43.5" customHeight="1" thickBot="1" x14ac:dyDescent="0.3">
      <c r="A4" s="15"/>
      <c r="B4" s="333"/>
      <c r="C4" s="88">
        <v>3</v>
      </c>
      <c r="D4" s="18" t="s">
        <v>16</v>
      </c>
      <c r="E4" s="20" t="s">
        <v>17</v>
      </c>
      <c r="F4" s="22"/>
      <c r="G4" s="20" t="s">
        <v>6</v>
      </c>
      <c r="H4" s="22"/>
      <c r="I4" s="21" t="s">
        <v>7</v>
      </c>
      <c r="J4" s="23" t="s">
        <v>137</v>
      </c>
      <c r="K4" s="207"/>
      <c r="L4" s="289"/>
    </row>
    <row r="5" spans="1:12" s="16" customFormat="1" ht="28.5" customHeight="1" thickBot="1" x14ac:dyDescent="0.3">
      <c r="A5" s="15"/>
      <c r="B5" s="333"/>
      <c r="C5" s="83">
        <v>4</v>
      </c>
      <c r="D5" s="18" t="s">
        <v>18</v>
      </c>
      <c r="E5" s="45" t="s">
        <v>19</v>
      </c>
      <c r="F5" s="44"/>
      <c r="G5" s="45" t="s">
        <v>6</v>
      </c>
      <c r="H5" s="44"/>
      <c r="I5" s="19" t="s">
        <v>285</v>
      </c>
      <c r="J5" s="47" t="s">
        <v>136</v>
      </c>
      <c r="K5" s="206"/>
      <c r="L5" s="289"/>
    </row>
    <row r="6" spans="1:12" s="16" customFormat="1" ht="42.75" customHeight="1" thickBot="1" x14ac:dyDescent="0.3">
      <c r="A6" s="15"/>
      <c r="B6" s="333"/>
      <c r="C6" s="83">
        <v>5</v>
      </c>
      <c r="D6" s="18" t="s">
        <v>20</v>
      </c>
      <c r="E6" s="45" t="s">
        <v>21</v>
      </c>
      <c r="F6" s="44"/>
      <c r="G6" s="45" t="s">
        <v>6</v>
      </c>
      <c r="H6" s="44"/>
      <c r="I6" s="19" t="s">
        <v>285</v>
      </c>
      <c r="J6" s="47" t="s">
        <v>136</v>
      </c>
      <c r="K6" s="208" t="s">
        <v>144</v>
      </c>
      <c r="L6" s="289"/>
    </row>
    <row r="7" spans="1:12" s="16" customFormat="1" ht="30.75" thickBot="1" x14ac:dyDescent="0.3">
      <c r="A7" s="15"/>
      <c r="B7" s="333"/>
      <c r="C7" s="83">
        <v>6</v>
      </c>
      <c r="D7" s="24" t="s">
        <v>22</v>
      </c>
      <c r="E7" s="45" t="s">
        <v>23</v>
      </c>
      <c r="F7" s="44"/>
      <c r="G7" s="45" t="s">
        <v>6</v>
      </c>
      <c r="H7" s="44"/>
      <c r="I7" s="19" t="s">
        <v>24</v>
      </c>
      <c r="J7" s="47" t="s">
        <v>135</v>
      </c>
      <c r="K7" s="206"/>
      <c r="L7" s="289"/>
    </row>
    <row r="8" spans="1:12" s="16" customFormat="1" ht="30.75" thickBot="1" x14ac:dyDescent="0.3">
      <c r="A8" s="15"/>
      <c r="B8" s="333"/>
      <c r="C8" s="83">
        <v>7</v>
      </c>
      <c r="D8" s="18" t="s">
        <v>25</v>
      </c>
      <c r="E8" s="45" t="s">
        <v>26</v>
      </c>
      <c r="F8" s="44">
        <v>43800</v>
      </c>
      <c r="G8" s="45" t="s">
        <v>27</v>
      </c>
      <c r="H8" s="44">
        <v>44136</v>
      </c>
      <c r="I8" s="19" t="s">
        <v>7</v>
      </c>
      <c r="J8" s="47" t="s">
        <v>133</v>
      </c>
      <c r="K8" s="206"/>
      <c r="L8" s="289"/>
    </row>
    <row r="9" spans="1:12" s="16" customFormat="1" ht="30.75" thickBot="1" x14ac:dyDescent="0.3">
      <c r="A9" s="15"/>
      <c r="B9" s="333"/>
      <c r="C9" s="83">
        <v>8</v>
      </c>
      <c r="D9" s="18" t="s">
        <v>28</v>
      </c>
      <c r="E9" s="45" t="s">
        <v>19</v>
      </c>
      <c r="F9" s="44">
        <v>43800</v>
      </c>
      <c r="G9" s="45" t="s">
        <v>27</v>
      </c>
      <c r="H9" s="44">
        <v>44136</v>
      </c>
      <c r="I9" s="19" t="s">
        <v>7</v>
      </c>
      <c r="J9" s="47" t="s">
        <v>133</v>
      </c>
      <c r="K9" s="206"/>
      <c r="L9" s="289"/>
    </row>
    <row r="10" spans="1:12" s="16" customFormat="1" ht="31.5" customHeight="1" thickBot="1" x14ac:dyDescent="0.3">
      <c r="A10" s="15"/>
      <c r="B10" s="333"/>
      <c r="C10" s="97">
        <v>9</v>
      </c>
      <c r="D10" s="278" t="s">
        <v>29</v>
      </c>
      <c r="E10" s="49" t="s">
        <v>30</v>
      </c>
      <c r="F10" s="41">
        <v>43800</v>
      </c>
      <c r="G10" s="49" t="s">
        <v>27</v>
      </c>
      <c r="H10" s="41">
        <v>44136</v>
      </c>
      <c r="I10" s="48" t="s">
        <v>7</v>
      </c>
      <c r="J10" s="50" t="s">
        <v>133</v>
      </c>
      <c r="K10" s="209"/>
      <c r="L10" s="289"/>
    </row>
    <row r="11" spans="1:12" s="16" customFormat="1" ht="56.25" customHeight="1" thickBot="1" x14ac:dyDescent="0.3">
      <c r="A11" s="15"/>
      <c r="B11" s="333"/>
      <c r="C11" s="279">
        <v>10</v>
      </c>
      <c r="D11" s="281" t="s">
        <v>120</v>
      </c>
      <c r="E11" s="280"/>
      <c r="F11" s="283">
        <v>43678</v>
      </c>
      <c r="G11" s="282" t="s">
        <v>31</v>
      </c>
      <c r="H11" s="283">
        <v>44136</v>
      </c>
      <c r="I11" s="282" t="s">
        <v>115</v>
      </c>
      <c r="J11" s="284" t="s">
        <v>133</v>
      </c>
      <c r="K11" s="210" t="s">
        <v>145</v>
      </c>
      <c r="L11" s="289"/>
    </row>
    <row r="12" spans="1:12" s="16" customFormat="1" ht="56.25" customHeight="1" thickBot="1" x14ac:dyDescent="0.3">
      <c r="A12" s="15"/>
      <c r="B12" s="333"/>
      <c r="C12" s="119">
        <v>11</v>
      </c>
      <c r="D12" s="59" t="s">
        <v>114</v>
      </c>
      <c r="E12" s="160" t="s">
        <v>241</v>
      </c>
      <c r="F12" s="63"/>
      <c r="G12" s="63" t="s">
        <v>6</v>
      </c>
      <c r="H12" s="75"/>
      <c r="I12" s="204" t="s">
        <v>115</v>
      </c>
      <c r="J12" s="64" t="s">
        <v>138</v>
      </c>
      <c r="K12" s="211"/>
      <c r="L12" s="289"/>
    </row>
    <row r="13" spans="1:12" s="16" customFormat="1" ht="56.25" customHeight="1" thickBot="1" x14ac:dyDescent="0.3">
      <c r="A13" s="15"/>
      <c r="B13" s="333"/>
      <c r="C13" s="165">
        <v>12</v>
      </c>
      <c r="D13" s="125" t="s">
        <v>116</v>
      </c>
      <c r="E13" s="163" t="s">
        <v>241</v>
      </c>
      <c r="F13" s="90">
        <v>43647</v>
      </c>
      <c r="G13" s="89" t="s">
        <v>27</v>
      </c>
      <c r="H13" s="44">
        <v>44136</v>
      </c>
      <c r="I13" s="203" t="s">
        <v>115</v>
      </c>
      <c r="J13" s="91" t="s">
        <v>133</v>
      </c>
      <c r="K13" s="212" t="s">
        <v>239</v>
      </c>
      <c r="L13" s="289"/>
    </row>
    <row r="14" spans="1:12" s="16" customFormat="1" ht="48.75" customHeight="1" thickBot="1" x14ac:dyDescent="0.3">
      <c r="A14" s="15"/>
      <c r="B14" s="333"/>
      <c r="C14" s="166">
        <v>13</v>
      </c>
      <c r="D14" s="309" t="s">
        <v>129</v>
      </c>
      <c r="E14" s="158"/>
      <c r="F14" s="158"/>
      <c r="G14" s="190" t="s">
        <v>6</v>
      </c>
      <c r="H14" s="58"/>
      <c r="I14" s="158"/>
      <c r="J14" s="191" t="s">
        <v>137</v>
      </c>
      <c r="K14" s="213"/>
      <c r="L14" s="290"/>
    </row>
    <row r="15" spans="1:12" ht="31.5" customHeight="1" thickBot="1" x14ac:dyDescent="0.3">
      <c r="B15" s="332" t="s">
        <v>224</v>
      </c>
      <c r="C15" s="192">
        <f>[1]Vage!C2</f>
        <v>1</v>
      </c>
      <c r="D15" s="310" t="str">
        <f>[1]Vage!E2</f>
        <v>A&amp;D Instruments, HF-2000G-EC</v>
      </c>
      <c r="E15" s="193" t="str">
        <f>[1]Vage!F2</f>
        <v>Max 2100g, Min 0.5g, e=0.1g, d=0.01g</v>
      </c>
      <c r="F15" s="141"/>
      <c r="G15" s="142" t="str">
        <f>[1]Vage!I2</f>
        <v>1 godina</v>
      </c>
      <c r="H15" s="141"/>
      <c r="I15" s="143" t="str">
        <f>[1]Vage!K2</f>
        <v>DA</v>
      </c>
      <c r="J15" s="139" t="str">
        <f>[1]Vage!L2</f>
        <v>CSR-laboratorij</v>
      </c>
      <c r="K15" s="198"/>
      <c r="L15" s="288"/>
    </row>
    <row r="16" spans="1:12" ht="42.75" customHeight="1" thickBot="1" x14ac:dyDescent="0.3">
      <c r="B16" s="332"/>
      <c r="C16" s="134">
        <f>[1]Vage!C3</f>
        <v>2</v>
      </c>
      <c r="D16" s="311" t="str">
        <f>[1]Vage!E3</f>
        <v>A&amp;D Instruments, HF-200G-EC</v>
      </c>
      <c r="E16" s="136" t="str">
        <f>[1]Vage!F3</f>
        <v>Max 210g, Min 0.02g, e=0.01g, d=0.001g</v>
      </c>
      <c r="F16" s="137"/>
      <c r="G16" s="138" t="str">
        <f>[1]Vage!I3</f>
        <v>1 godina</v>
      </c>
      <c r="H16" s="137"/>
      <c r="I16" s="135" t="str">
        <f>[1]Vage!K3</f>
        <v>DA</v>
      </c>
      <c r="J16" s="139" t="str">
        <f>[1]Vage!L3</f>
        <v>CSR-laboratorij</v>
      </c>
      <c r="K16" s="198"/>
      <c r="L16" s="289"/>
    </row>
    <row r="17" spans="1:1014" ht="49.5" customHeight="1" thickBot="1" x14ac:dyDescent="0.3">
      <c r="B17" s="332"/>
      <c r="C17" s="134">
        <f>[1]Vage!C4</f>
        <v>3</v>
      </c>
      <c r="D17" s="311" t="str">
        <f>[1]Vage!E4</f>
        <v>A&amp;D Instruments, HR- 120 EC</v>
      </c>
      <c r="E17" s="136" t="str">
        <f>[1]Vage!F4</f>
        <v>Max 120g, Min 10 mg, e=1 mg, d=0.1mg, Razred točnosti I</v>
      </c>
      <c r="F17" s="137"/>
      <c r="G17" s="138" t="str">
        <f>[1]Vage!I4</f>
        <v>1 godina</v>
      </c>
      <c r="H17" s="137"/>
      <c r="I17" s="135" t="str">
        <f>[1]Vage!K4</f>
        <v>DA</v>
      </c>
      <c r="J17" s="139" t="str">
        <f>[1]Vage!L4</f>
        <v>CSR-laboratorij</v>
      </c>
      <c r="K17" s="198"/>
      <c r="L17" s="289"/>
    </row>
    <row r="18" spans="1:1014" ht="30.75" thickBot="1" x14ac:dyDescent="0.3">
      <c r="B18" s="332"/>
      <c r="C18" s="134">
        <f>[1]Vage!C5</f>
        <v>4</v>
      </c>
      <c r="D18" s="311" t="str">
        <f>[1]Vage!E5</f>
        <v>A&amp;D Instruments, HF 3200</v>
      </c>
      <c r="E18" s="136" t="str">
        <f>[1]Vage!F5</f>
        <v>Max 600/3100g, Min 0,5g, e=0,1/1g, d=0,01/0,1g</v>
      </c>
      <c r="F18" s="137"/>
      <c r="G18" s="138" t="str">
        <f>[1]Vage!I5</f>
        <v>1 godina</v>
      </c>
      <c r="H18" s="137"/>
      <c r="I18" s="135" t="str">
        <f>[1]Vage!K5</f>
        <v>DA</v>
      </c>
      <c r="J18" s="140" t="str">
        <f>[1]Vage!L5</f>
        <v>CSR-laboratorij</v>
      </c>
      <c r="K18" s="198"/>
      <c r="L18" s="289"/>
    </row>
    <row r="19" spans="1:1014" ht="45" customHeight="1" thickBot="1" x14ac:dyDescent="0.3">
      <c r="B19" s="332"/>
      <c r="C19" s="134">
        <f>[1]Vage!C6</f>
        <v>5</v>
      </c>
      <c r="D19" s="311" t="str">
        <f>[1]Vage!E6</f>
        <v>Mettler-Toledo d.o.o., ME204T/00</v>
      </c>
      <c r="E19" s="136" t="str">
        <f>[1]Vage!F6</f>
        <v xml:space="preserve">Max 220g Min 0,1mg
</v>
      </c>
      <c r="F19" s="141"/>
      <c r="G19" s="142" t="str">
        <f>[1]Vage!I6</f>
        <v>1 godina</v>
      </c>
      <c r="H19" s="141"/>
      <c r="I19" s="143" t="str">
        <f>[1]Vage!K6</f>
        <v>DA</v>
      </c>
      <c r="J19" s="144" t="str">
        <f>[1]Vage!L6</f>
        <v>CSR-Obioteh</v>
      </c>
      <c r="K19" s="198"/>
      <c r="L19" s="289"/>
    </row>
    <row r="20" spans="1:1014" ht="55.5" customHeight="1" thickBot="1" x14ac:dyDescent="0.3">
      <c r="B20" s="332"/>
      <c r="C20" s="134">
        <f>[1]Vage!C7</f>
        <v>6</v>
      </c>
      <c r="D20" s="311" t="str">
        <f>[1]Vage!E7</f>
        <v>KERN EV2200-2NM</v>
      </c>
      <c r="E20" s="136" t="str">
        <f>[1]Vage!F7</f>
        <v>Max 2200g Min 500mg
d=0,01g, e=0,1g razred točnosti=II</v>
      </c>
      <c r="F20" s="141"/>
      <c r="G20" s="138" t="str">
        <f>[1]Vage!I7</f>
        <v>1 godina</v>
      </c>
      <c r="H20" s="141"/>
      <c r="I20" s="143" t="str">
        <f>[1]Vage!K7</f>
        <v>DA</v>
      </c>
      <c r="J20" s="144" t="str">
        <f>[1]Vage!L7</f>
        <v>CSR-Obioteh</v>
      </c>
      <c r="K20" s="214"/>
      <c r="L20" s="289"/>
    </row>
    <row r="21" spans="1:1014" ht="30.75" thickBot="1" x14ac:dyDescent="0.3">
      <c r="B21" s="332"/>
      <c r="C21" s="134">
        <v>7</v>
      </c>
      <c r="D21" s="311" t="str">
        <f>[1]Vage!E8</f>
        <v>Mettler-Toledo d.o.o.</v>
      </c>
      <c r="E21" s="136" t="str">
        <f>[1]Vage!F8</f>
        <v>Max 120g, Min 15mg, d=0,01mg</v>
      </c>
      <c r="F21" s="141"/>
      <c r="G21" s="138" t="str">
        <f>[1]Vage!I8</f>
        <v>1 godina</v>
      </c>
      <c r="H21" s="141"/>
      <c r="I21" s="143" t="str">
        <f>[1]Vage!K8</f>
        <v>DA</v>
      </c>
      <c r="J21" s="139" t="str">
        <f>[1]Vage!L8</f>
        <v>CSR-laboratorij</v>
      </c>
      <c r="K21" s="198"/>
      <c r="L21" s="289"/>
    </row>
    <row r="22" spans="1:1014" ht="30.75" thickBot="1" x14ac:dyDescent="0.3">
      <c r="B22" s="332"/>
      <c r="C22" s="134">
        <v>8</v>
      </c>
      <c r="D22" s="311" t="str">
        <f>[1]Vage!E9</f>
        <v>VAGA TEHNIČKA GX-6100-EC</v>
      </c>
      <c r="E22" s="136" t="str">
        <f>[1]Vage!F9</f>
        <v>Max 6100 g, Min 0.5g, e=0.1 g, d=0.01 g</v>
      </c>
      <c r="F22" s="141">
        <v>43374</v>
      </c>
      <c r="G22" s="145" t="str">
        <f>[1]Vage!I9</f>
        <v>2 god</v>
      </c>
      <c r="H22" s="141">
        <v>44110</v>
      </c>
      <c r="I22" s="143" t="str">
        <f>[1]Vage!K9</f>
        <v>DA</v>
      </c>
      <c r="J22" s="146" t="str">
        <f>[1]Vage!L9</f>
        <v>CSR-Obs</v>
      </c>
      <c r="K22" s="198"/>
      <c r="L22" s="289"/>
    </row>
    <row r="23" spans="1:1014" ht="33.75" thickBot="1" x14ac:dyDescent="0.3">
      <c r="B23" s="332"/>
      <c r="C23" s="134">
        <v>9</v>
      </c>
      <c r="D23" s="311" t="str">
        <f>[1]Vage!E10</f>
        <v>EL. VAGA BIZERBA EL 16500</v>
      </c>
      <c r="E23" s="136" t="str">
        <f>[1]Vage!F10</f>
        <v>Max 16500 g, Min 10 g, e=2 g, d=0.02 g</v>
      </c>
      <c r="F23" s="141">
        <v>43374</v>
      </c>
      <c r="G23" s="145" t="str">
        <f>[1]Vage!I10</f>
        <v>2 god</v>
      </c>
      <c r="H23" s="141">
        <v>44110</v>
      </c>
      <c r="I23" s="143" t="str">
        <f>[1]Vage!K10</f>
        <v>DA</v>
      </c>
      <c r="J23" s="146" t="str">
        <f>[1]Vage!L10</f>
        <v>CSR-Obs</v>
      </c>
      <c r="K23" s="215" t="s">
        <v>144</v>
      </c>
      <c r="L23" s="289"/>
    </row>
    <row r="24" spans="1:1014" ht="34.5" customHeight="1" thickBot="1" x14ac:dyDescent="0.3">
      <c r="B24" s="332"/>
      <c r="C24" s="134">
        <v>10</v>
      </c>
      <c r="D24" s="311" t="str">
        <f>[1]Vage!E11</f>
        <v>Mettler-Toledo d.o.o.</v>
      </c>
      <c r="E24" s="136" t="str">
        <f>[1]Vage!F11</f>
        <v>Max 15 kg, Min 100g, e=5 g</v>
      </c>
      <c r="F24" s="141">
        <v>43739</v>
      </c>
      <c r="G24" s="138" t="str">
        <f>[1]Vage!I11</f>
        <v>1 godina</v>
      </c>
      <c r="H24" s="141">
        <v>44110</v>
      </c>
      <c r="I24" s="143" t="str">
        <f>[1]Vage!K11</f>
        <v>DA</v>
      </c>
      <c r="J24" s="146" t="str">
        <f>[1]Vage!L11</f>
        <v>CSR-Obs</v>
      </c>
      <c r="K24" s="198"/>
      <c r="L24" s="289"/>
    </row>
    <row r="25" spans="1:1014" s="72" customFormat="1" ht="30.75" thickBot="1" x14ac:dyDescent="0.3">
      <c r="A25" s="7"/>
      <c r="B25" s="332"/>
      <c r="C25" s="134">
        <v>11</v>
      </c>
      <c r="D25" s="311" t="str">
        <f>[1]Vage!E12</f>
        <v>A&amp;D Company</v>
      </c>
      <c r="E25" s="136" t="str">
        <f>[1]Vage!F12</f>
        <v>Max 21 kg, Min 5g, e=1/10 g, d=0.1/1g</v>
      </c>
      <c r="F25" s="141">
        <v>43739</v>
      </c>
      <c r="G25" s="138" t="str">
        <f>[1]Vage!I12</f>
        <v>1 godina</v>
      </c>
      <c r="H25" s="141">
        <v>44110</v>
      </c>
      <c r="I25" s="135" t="str">
        <f>[1]Vage!K12</f>
        <v>DA</v>
      </c>
      <c r="J25" s="146" t="str">
        <f>[1]Vage!L12</f>
        <v>CSR-Obs</v>
      </c>
      <c r="K25" s="198"/>
      <c r="L25" s="28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</row>
    <row r="26" spans="1:1014" s="72" customFormat="1" ht="37.5" customHeight="1" thickBot="1" x14ac:dyDescent="0.3">
      <c r="A26" s="7"/>
      <c r="B26" s="332"/>
      <c r="C26" s="134">
        <v>12</v>
      </c>
      <c r="D26" s="311" t="str">
        <f>[1]Vage!E13</f>
        <v>KERN IFB 60K10DLM</v>
      </c>
      <c r="E26" s="136" t="str">
        <f>[1]Vage!F13</f>
        <v>Max 30/60 kg, Min 200/400g, e=10/20 g</v>
      </c>
      <c r="F26" s="141">
        <v>43374</v>
      </c>
      <c r="G26" s="145" t="str">
        <f>[1]Vage!I13</f>
        <v>2 god</v>
      </c>
      <c r="H26" s="141">
        <v>44110</v>
      </c>
      <c r="I26" s="135" t="str">
        <f>[1]Vage!K13</f>
        <v>DA</v>
      </c>
      <c r="J26" s="146" t="str">
        <f>[1]Vage!L13</f>
        <v>CSR-Obs</v>
      </c>
      <c r="K26" s="198"/>
      <c r="L26" s="28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</row>
    <row r="27" spans="1:1014" s="72" customFormat="1" ht="30.75" thickBot="1" x14ac:dyDescent="0.3">
      <c r="A27" s="7"/>
      <c r="B27" s="332"/>
      <c r="C27" s="134">
        <v>13</v>
      </c>
      <c r="D27" s="311" t="str">
        <f>[1]Vage!E14</f>
        <v>KERN GAB 15K2DNM</v>
      </c>
      <c r="E27" s="136" t="str">
        <f>[1]Vage!F14</f>
        <v>Max 6/15 kg, Min 40g, e=2/5 g</v>
      </c>
      <c r="F27" s="141">
        <v>43374</v>
      </c>
      <c r="G27" s="145" t="str">
        <f>[1]Vage!I14</f>
        <v>2 god</v>
      </c>
      <c r="H27" s="141">
        <v>44110</v>
      </c>
      <c r="I27" s="135" t="str">
        <f>[1]Vage!K14</f>
        <v>DA</v>
      </c>
      <c r="J27" s="146" t="str">
        <f>[1]Vage!L14</f>
        <v>CSR-Obs</v>
      </c>
      <c r="K27" s="198"/>
      <c r="L27" s="28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</row>
    <row r="28" spans="1:1014" s="72" customFormat="1" ht="30.75" thickBot="1" x14ac:dyDescent="0.3">
      <c r="A28" s="7"/>
      <c r="B28" s="332"/>
      <c r="C28" s="134">
        <v>14</v>
      </c>
      <c r="D28" s="311" t="str">
        <f>[1]Vage!E15</f>
        <v>KERN SOHN EMS 12K0.1</v>
      </c>
      <c r="E28" s="136" t="str">
        <f>[1]Vage!F15</f>
        <v>Max 12 kg, Min 0,02 g., d=0,1 g, e=-</v>
      </c>
      <c r="F28" s="141"/>
      <c r="G28" s="138" t="str">
        <f>[1]Vage!I15</f>
        <v>2 god</v>
      </c>
      <c r="H28" s="141"/>
      <c r="I28" s="135" t="str">
        <f>[1]Vage!K15</f>
        <v>DA</v>
      </c>
      <c r="J28" s="146" t="str">
        <f>[1]Vage!L15</f>
        <v>CSR-Obs</v>
      </c>
      <c r="K28" s="198"/>
      <c r="L28" s="28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</row>
    <row r="29" spans="1:1014" s="72" customFormat="1" ht="30.75" thickBot="1" x14ac:dyDescent="0.3">
      <c r="A29" s="7"/>
      <c r="B29" s="332"/>
      <c r="C29" s="134">
        <v>15</v>
      </c>
      <c r="D29" s="311" t="str">
        <f>[1]Vage!E16</f>
        <v>KERN SOHN FKB 16K0.1</v>
      </c>
      <c r="E29" s="136" t="str">
        <f>[1]Vage!F16</f>
        <v>Max 16 kg, Min 0,02 g., d=0,1 g, e=-</v>
      </c>
      <c r="F29" s="137"/>
      <c r="G29" s="138" t="str">
        <f>[1]Vage!I16</f>
        <v>2 god</v>
      </c>
      <c r="H29" s="137"/>
      <c r="I29" s="135" t="str">
        <f>[1]Vage!K16</f>
        <v>DA</v>
      </c>
      <c r="J29" s="146" t="str">
        <f>[1]Vage!L16</f>
        <v>CSR-Obs</v>
      </c>
      <c r="K29" s="198"/>
      <c r="L29" s="28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</row>
    <row r="30" spans="1:1014" s="72" customFormat="1" ht="30.75" thickBot="1" x14ac:dyDescent="0.3">
      <c r="A30" s="7"/>
      <c r="B30" s="332"/>
      <c r="C30" s="134">
        <v>16</v>
      </c>
      <c r="D30" s="311" t="str">
        <f>[1]Vage!E17</f>
        <v>KERN SOHN FKB 16K0.1</v>
      </c>
      <c r="E30" s="136" t="str">
        <f>[1]Vage!F17</f>
        <v>Max 16 kg, Min 0,02 g., d=0,1 g, e=-</v>
      </c>
      <c r="F30" s="137"/>
      <c r="G30" s="138" t="str">
        <f>[1]Vage!I17</f>
        <v>2 god</v>
      </c>
      <c r="H30" s="137"/>
      <c r="I30" s="135" t="str">
        <f>[1]Vage!K17</f>
        <v>DA</v>
      </c>
      <c r="J30" s="146" t="str">
        <f>[1]Vage!L17</f>
        <v>CSR-Obs</v>
      </c>
      <c r="K30" s="198"/>
      <c r="L30" s="28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</row>
    <row r="31" spans="1:1014" s="72" customFormat="1" ht="24.75" customHeight="1" thickBot="1" x14ac:dyDescent="0.3">
      <c r="A31" s="7"/>
      <c r="B31" s="332"/>
      <c r="C31" s="134">
        <v>17</v>
      </c>
      <c r="D31" s="311" t="str">
        <f>[1]Vage!E18</f>
        <v>Kombajn 1 Wintersteiger</v>
      </c>
      <c r="E31" s="147"/>
      <c r="F31" s="137"/>
      <c r="G31" s="148" t="str">
        <f>[1]Vage!I18</f>
        <v>2 god</v>
      </c>
      <c r="H31" s="137"/>
      <c r="I31" s="135" t="str">
        <f>[1]Vage!K18</f>
        <v>DA</v>
      </c>
      <c r="J31" s="146" t="str">
        <f>[1]Vage!L18</f>
        <v>CSR-Obs</v>
      </c>
      <c r="K31" s="198"/>
      <c r="L31" s="28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</row>
    <row r="32" spans="1:1014" s="72" customFormat="1" ht="21" customHeight="1" thickBot="1" x14ac:dyDescent="0.3">
      <c r="A32" s="7"/>
      <c r="B32" s="332"/>
      <c r="C32" s="134">
        <v>18</v>
      </c>
      <c r="D32" s="311" t="str">
        <f>[1]Vage!E19</f>
        <v>Kombajn 2 Wintersteiger</v>
      </c>
      <c r="E32" s="147"/>
      <c r="F32" s="137"/>
      <c r="G32" s="148" t="str">
        <f>[1]Vage!I19</f>
        <v>2 god</v>
      </c>
      <c r="H32" s="137"/>
      <c r="I32" s="135" t="str">
        <f>[1]Vage!K19</f>
        <v>DA</v>
      </c>
      <c r="J32" s="146" t="str">
        <f>[1]Vage!L19</f>
        <v>CSR-Obs</v>
      </c>
      <c r="K32" s="198"/>
      <c r="L32" s="28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</row>
    <row r="33" spans="1:1014" s="72" customFormat="1" ht="22.5" customHeight="1" thickBot="1" x14ac:dyDescent="0.3">
      <c r="A33" s="7"/>
      <c r="B33" s="332"/>
      <c r="C33" s="134">
        <v>19</v>
      </c>
      <c r="D33" s="311" t="str">
        <f>[1]Vage!E20</f>
        <v>Kombajn 3 Wintersteiger</v>
      </c>
      <c r="E33" s="147"/>
      <c r="F33" s="137"/>
      <c r="G33" s="148" t="str">
        <f>[1]Vage!I20</f>
        <v>2 god</v>
      </c>
      <c r="H33" s="137"/>
      <c r="I33" s="135" t="str">
        <f>[1]Vage!K20</f>
        <v>DA</v>
      </c>
      <c r="J33" s="146" t="str">
        <f>[1]Vage!L20</f>
        <v>CSR-Obs</v>
      </c>
      <c r="K33" s="198"/>
      <c r="L33" s="28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</row>
    <row r="34" spans="1:1014" ht="25.5" customHeight="1" thickBot="1" x14ac:dyDescent="0.3">
      <c r="B34" s="332"/>
      <c r="C34" s="149">
        <v>20</v>
      </c>
      <c r="D34" s="312" t="str">
        <f>[1]Vage!E21</f>
        <v>2892-Kontrolna vaga tip MPE 60</v>
      </c>
      <c r="E34" s="151" t="str">
        <f>[1]Vage!F21</f>
        <v>Max 60 kg, Min 400 g, d e 20 g</v>
      </c>
      <c r="F34" s="152"/>
      <c r="G34" s="153" t="str">
        <f>[1]Vage!I21</f>
        <v>2 god</v>
      </c>
      <c r="H34" s="152"/>
      <c r="I34" s="150" t="str">
        <f>[1]Vage!K21</f>
        <v>DA</v>
      </c>
      <c r="J34" s="154" t="str">
        <f>[1]Vage!L21</f>
        <v>CSR-Obs</v>
      </c>
      <c r="K34" s="216"/>
      <c r="L34" s="289"/>
    </row>
    <row r="35" spans="1:1014" s="72" customFormat="1" ht="33.75" customHeight="1" thickBot="1" x14ac:dyDescent="0.3">
      <c r="A35" s="7"/>
      <c r="B35" s="332"/>
      <c r="C35" s="92">
        <v>21</v>
      </c>
      <c r="D35" s="252" t="s">
        <v>176</v>
      </c>
      <c r="E35" s="2" t="s">
        <v>142</v>
      </c>
      <c r="F35" s="25"/>
      <c r="G35" s="1" t="s">
        <v>34</v>
      </c>
      <c r="H35" s="25"/>
      <c r="I35" s="26" t="s">
        <v>115</v>
      </c>
      <c r="J35" s="27" t="s">
        <v>140</v>
      </c>
      <c r="K35" s="217"/>
      <c r="L35" s="28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</row>
    <row r="36" spans="1:1014" s="72" customFormat="1" ht="30.75" thickBot="1" x14ac:dyDescent="0.3">
      <c r="A36" s="7"/>
      <c r="B36" s="332"/>
      <c r="C36" s="93">
        <v>22</v>
      </c>
      <c r="D36" s="313" t="s">
        <v>177</v>
      </c>
      <c r="E36" s="98" t="s">
        <v>143</v>
      </c>
      <c r="F36" s="29"/>
      <c r="G36" s="4" t="s">
        <v>34</v>
      </c>
      <c r="H36" s="29"/>
      <c r="I36" s="51" t="s">
        <v>115</v>
      </c>
      <c r="J36" s="31" t="s">
        <v>140</v>
      </c>
      <c r="K36" s="218"/>
      <c r="L36" s="28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</row>
    <row r="37" spans="1:1014" s="72" customFormat="1" ht="30.75" thickBot="1" x14ac:dyDescent="0.3">
      <c r="A37" s="7"/>
      <c r="B37" s="332"/>
      <c r="C37" s="93">
        <v>23</v>
      </c>
      <c r="D37" s="313" t="s">
        <v>178</v>
      </c>
      <c r="E37" s="98" t="s">
        <v>146</v>
      </c>
      <c r="F37" s="29"/>
      <c r="G37" s="4" t="s">
        <v>34</v>
      </c>
      <c r="H37" s="29"/>
      <c r="I37" s="51" t="s">
        <v>115</v>
      </c>
      <c r="J37" s="31" t="s">
        <v>140</v>
      </c>
      <c r="K37" s="218"/>
      <c r="L37" s="28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</row>
    <row r="38" spans="1:1014" s="72" customFormat="1" ht="45.75" thickBot="1" x14ac:dyDescent="0.3">
      <c r="A38" s="7"/>
      <c r="B38" s="332"/>
      <c r="C38" s="93">
        <v>24</v>
      </c>
      <c r="D38" s="314" t="s">
        <v>179</v>
      </c>
      <c r="E38" s="71"/>
      <c r="F38" s="29"/>
      <c r="G38" s="4" t="s">
        <v>34</v>
      </c>
      <c r="H38" s="29"/>
      <c r="I38" s="51" t="s">
        <v>115</v>
      </c>
      <c r="J38" s="31" t="s">
        <v>140</v>
      </c>
      <c r="K38" s="218"/>
      <c r="L38" s="28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</row>
    <row r="39" spans="1:1014" s="72" customFormat="1" ht="34.5" thickBot="1" x14ac:dyDescent="0.3">
      <c r="A39" s="7"/>
      <c r="B39" s="332"/>
      <c r="C39" s="93">
        <v>25</v>
      </c>
      <c r="D39" s="313" t="s">
        <v>180</v>
      </c>
      <c r="E39" s="98" t="s">
        <v>147</v>
      </c>
      <c r="F39" s="29"/>
      <c r="G39" s="4" t="s">
        <v>34</v>
      </c>
      <c r="H39" s="29"/>
      <c r="I39" s="51" t="s">
        <v>115</v>
      </c>
      <c r="J39" s="31" t="s">
        <v>140</v>
      </c>
      <c r="K39" s="219" t="s">
        <v>145</v>
      </c>
      <c r="L39" s="28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</row>
    <row r="40" spans="1:1014" s="72" customFormat="1" ht="30.75" thickBot="1" x14ac:dyDescent="0.3">
      <c r="A40" s="7"/>
      <c r="B40" s="332"/>
      <c r="C40" s="93">
        <v>26</v>
      </c>
      <c r="D40" s="313" t="s">
        <v>181</v>
      </c>
      <c r="E40" s="98" t="s">
        <v>148</v>
      </c>
      <c r="F40" s="29"/>
      <c r="G40" s="4" t="s">
        <v>34</v>
      </c>
      <c r="H40" s="29"/>
      <c r="I40" s="51" t="s">
        <v>115</v>
      </c>
      <c r="J40" s="31" t="s">
        <v>140</v>
      </c>
      <c r="K40" s="219"/>
      <c r="L40" s="28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</row>
    <row r="41" spans="1:1014" s="72" customFormat="1" ht="32.25" thickBot="1" x14ac:dyDescent="0.3">
      <c r="A41" s="7"/>
      <c r="B41" s="332"/>
      <c r="C41" s="93">
        <v>27</v>
      </c>
      <c r="D41" s="313" t="s">
        <v>182</v>
      </c>
      <c r="E41" s="98" t="s">
        <v>183</v>
      </c>
      <c r="F41" s="29"/>
      <c r="G41" s="4" t="s">
        <v>34</v>
      </c>
      <c r="H41" s="29"/>
      <c r="I41" s="51" t="s">
        <v>115</v>
      </c>
      <c r="J41" s="31" t="s">
        <v>140</v>
      </c>
      <c r="K41" s="218"/>
      <c r="L41" s="28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</row>
    <row r="42" spans="1:1014" s="72" customFormat="1" ht="30.75" thickBot="1" x14ac:dyDescent="0.3">
      <c r="A42" s="7"/>
      <c r="B42" s="332"/>
      <c r="C42" s="93">
        <v>28</v>
      </c>
      <c r="D42" s="313" t="s">
        <v>185</v>
      </c>
      <c r="E42" s="28"/>
      <c r="F42" s="29"/>
      <c r="G42" s="4" t="s">
        <v>141</v>
      </c>
      <c r="H42" s="29"/>
      <c r="I42" s="51" t="s">
        <v>115</v>
      </c>
      <c r="J42" s="31" t="s">
        <v>184</v>
      </c>
      <c r="K42" s="218"/>
      <c r="L42" s="28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</row>
    <row r="43" spans="1:1014" s="155" customFormat="1" ht="30.75" thickBot="1" x14ac:dyDescent="0.3">
      <c r="A43" s="7"/>
      <c r="B43" s="332"/>
      <c r="C43" s="259">
        <v>29</v>
      </c>
      <c r="D43" s="315" t="s">
        <v>186</v>
      </c>
      <c r="E43" s="99"/>
      <c r="F43" s="260"/>
      <c r="G43" s="261" t="s">
        <v>141</v>
      </c>
      <c r="H43" s="260"/>
      <c r="I43" s="100" t="s">
        <v>115</v>
      </c>
      <c r="J43" s="101" t="s">
        <v>184</v>
      </c>
      <c r="K43" s="220"/>
      <c r="L43" s="28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</row>
    <row r="44" spans="1:1014" s="32" customFormat="1" ht="56.25" customHeight="1" thickBot="1" x14ac:dyDescent="0.3">
      <c r="B44" s="332" t="s">
        <v>223</v>
      </c>
      <c r="C44" s="120">
        <v>1</v>
      </c>
      <c r="D44" s="59" t="e">
        <f>+#REF!&amp;" - "&amp;E44</f>
        <v>#REF!</v>
      </c>
      <c r="E44" s="262" t="s">
        <v>32</v>
      </c>
      <c r="F44" s="263"/>
      <c r="G44" s="264" t="s">
        <v>31</v>
      </c>
      <c r="H44" s="265" t="s">
        <v>288</v>
      </c>
      <c r="I44" s="81" t="s">
        <v>24</v>
      </c>
      <c r="J44" s="132" t="s">
        <v>139</v>
      </c>
      <c r="K44" s="221"/>
      <c r="L44" s="291"/>
    </row>
    <row r="45" spans="1:1014" s="32" customFormat="1" ht="56.25" customHeight="1" thickBot="1" x14ac:dyDescent="0.3">
      <c r="B45" s="333"/>
      <c r="C45" s="121">
        <v>2</v>
      </c>
      <c r="D45" s="251" t="e">
        <f>+#REF!&amp;" - "&amp;E45</f>
        <v>#REF!</v>
      </c>
      <c r="E45" s="122" t="s">
        <v>33</v>
      </c>
      <c r="F45" s="123"/>
      <c r="G45" s="124" t="s">
        <v>149</v>
      </c>
      <c r="H45" s="268" t="s">
        <v>290</v>
      </c>
      <c r="I45" s="48" t="s">
        <v>24</v>
      </c>
      <c r="J45" s="169" t="s">
        <v>139</v>
      </c>
      <c r="K45" s="222" t="s">
        <v>144</v>
      </c>
      <c r="L45" s="291"/>
    </row>
    <row r="46" spans="1:1014" s="32" customFormat="1" ht="56.25" customHeight="1" thickBot="1" x14ac:dyDescent="0.3">
      <c r="B46" s="333"/>
      <c r="C46" s="120">
        <v>5</v>
      </c>
      <c r="D46" s="316" t="s">
        <v>150</v>
      </c>
      <c r="E46" s="156" t="s">
        <v>151</v>
      </c>
      <c r="F46" s="60"/>
      <c r="G46" s="156" t="s">
        <v>6</v>
      </c>
      <c r="H46" s="270" t="s">
        <v>289</v>
      </c>
      <c r="I46" s="81" t="s">
        <v>24</v>
      </c>
      <c r="J46" s="132" t="s">
        <v>139</v>
      </c>
      <c r="K46" s="266"/>
      <c r="L46" s="291"/>
    </row>
    <row r="47" spans="1:1014" s="32" customFormat="1" ht="56.25" customHeight="1" thickBot="1" x14ac:dyDescent="0.3">
      <c r="B47" s="333"/>
      <c r="C47" s="121">
        <v>6</v>
      </c>
      <c r="D47" s="315" t="s">
        <v>152</v>
      </c>
      <c r="E47" s="62" t="s">
        <v>153</v>
      </c>
      <c r="F47" s="70"/>
      <c r="G47" s="62" t="s">
        <v>6</v>
      </c>
      <c r="H47" s="274" t="s">
        <v>289</v>
      </c>
      <c r="I47" s="48" t="s">
        <v>24</v>
      </c>
      <c r="J47" s="169" t="s">
        <v>139</v>
      </c>
      <c r="K47" s="267" t="s">
        <v>145</v>
      </c>
      <c r="L47" s="291"/>
    </row>
    <row r="48" spans="1:1014" s="32" customFormat="1" ht="56.25" customHeight="1" thickBot="1" x14ac:dyDescent="0.3">
      <c r="B48" s="333"/>
      <c r="C48" s="119">
        <v>9</v>
      </c>
      <c r="D48" s="59" t="s">
        <v>122</v>
      </c>
      <c r="E48" s="160"/>
      <c r="F48" s="168"/>
      <c r="G48" s="156" t="s">
        <v>27</v>
      </c>
      <c r="H48" s="270" t="s">
        <v>288</v>
      </c>
      <c r="I48" s="159" t="s">
        <v>115</v>
      </c>
      <c r="J48" s="162" t="s">
        <v>217</v>
      </c>
      <c r="K48" s="271"/>
      <c r="L48" s="291"/>
    </row>
    <row r="49" spans="1:1014" s="32" customFormat="1" ht="60" customHeight="1" thickBot="1" x14ac:dyDescent="0.3">
      <c r="B49" s="333"/>
      <c r="C49" s="165">
        <v>10</v>
      </c>
      <c r="D49" s="125" t="s">
        <v>123</v>
      </c>
      <c r="E49" s="163"/>
      <c r="F49" s="275"/>
      <c r="G49" s="56" t="s">
        <v>27</v>
      </c>
      <c r="H49" s="269" t="s">
        <v>288</v>
      </c>
      <c r="I49" s="61" t="s">
        <v>115</v>
      </c>
      <c r="J49" s="96" t="s">
        <v>217</v>
      </c>
      <c r="K49" s="272"/>
      <c r="L49" s="291"/>
    </row>
    <row r="50" spans="1:1014" s="32" customFormat="1" ht="64.5" customHeight="1" thickBot="1" x14ac:dyDescent="0.3">
      <c r="B50" s="333"/>
      <c r="C50" s="165">
        <v>11</v>
      </c>
      <c r="D50" s="125" t="s">
        <v>123</v>
      </c>
      <c r="E50" s="163"/>
      <c r="F50" s="275"/>
      <c r="G50" s="56" t="s">
        <v>27</v>
      </c>
      <c r="H50" s="269" t="s">
        <v>288</v>
      </c>
      <c r="I50" s="61" t="s">
        <v>115</v>
      </c>
      <c r="J50" s="96" t="s">
        <v>217</v>
      </c>
      <c r="K50" s="273" t="s">
        <v>291</v>
      </c>
      <c r="L50" s="291"/>
    </row>
    <row r="51" spans="1:1014" s="32" customFormat="1" ht="56.25" customHeight="1" thickBot="1" x14ac:dyDescent="0.3">
      <c r="B51" s="333"/>
      <c r="C51" s="166">
        <v>12</v>
      </c>
      <c r="D51" s="255" t="s">
        <v>123</v>
      </c>
      <c r="E51" s="161"/>
      <c r="F51" s="170"/>
      <c r="G51" s="158" t="s">
        <v>27</v>
      </c>
      <c r="H51" s="258" t="s">
        <v>288</v>
      </c>
      <c r="I51" s="157" t="s">
        <v>115</v>
      </c>
      <c r="J51" s="164" t="s">
        <v>217</v>
      </c>
      <c r="K51" s="273"/>
      <c r="L51" s="291"/>
    </row>
    <row r="52" spans="1:1014" s="32" customFormat="1" ht="77.25" customHeight="1" thickBot="1" x14ac:dyDescent="0.3">
      <c r="B52" s="333"/>
      <c r="C52" s="128">
        <v>13</v>
      </c>
      <c r="D52" s="317" t="s">
        <v>117</v>
      </c>
      <c r="E52" s="66" t="s">
        <v>241</v>
      </c>
      <c r="F52" s="67"/>
      <c r="G52" s="66" t="s">
        <v>27</v>
      </c>
      <c r="H52" s="276" t="s">
        <v>288</v>
      </c>
      <c r="I52" s="68" t="s">
        <v>115</v>
      </c>
      <c r="J52" s="69" t="s">
        <v>139</v>
      </c>
      <c r="K52" s="223" t="s">
        <v>238</v>
      </c>
      <c r="L52" s="291"/>
    </row>
    <row r="53" spans="1:1014" ht="30" customHeight="1" thickBot="1" x14ac:dyDescent="0.3">
      <c r="A53" s="33"/>
      <c r="B53" s="333" t="s">
        <v>221</v>
      </c>
      <c r="C53" s="105">
        <v>1</v>
      </c>
      <c r="D53" s="257" t="s">
        <v>35</v>
      </c>
      <c r="E53" s="106"/>
      <c r="F53" s="53"/>
      <c r="G53" s="46" t="s">
        <v>6</v>
      </c>
      <c r="H53" s="54"/>
      <c r="I53" s="51"/>
      <c r="J53" s="55" t="s">
        <v>36</v>
      </c>
      <c r="K53" s="224"/>
      <c r="L53" s="289"/>
    </row>
    <row r="54" spans="1:1014" ht="30.75" thickBot="1" x14ac:dyDescent="0.3">
      <c r="A54" s="33"/>
      <c r="B54" s="332"/>
      <c r="C54" s="83">
        <v>2</v>
      </c>
      <c r="D54" s="125" t="s">
        <v>37</v>
      </c>
      <c r="E54" s="17"/>
      <c r="F54" s="52"/>
      <c r="G54" s="45" t="s">
        <v>6</v>
      </c>
      <c r="H54" s="44"/>
      <c r="I54" s="30"/>
      <c r="J54" s="47" t="s">
        <v>36</v>
      </c>
      <c r="K54" s="225"/>
      <c r="L54" s="289"/>
    </row>
    <row r="55" spans="1:1014" ht="30.75" thickBot="1" x14ac:dyDescent="0.3">
      <c r="A55" s="33"/>
      <c r="B55" s="332"/>
      <c r="C55" s="83">
        <v>3</v>
      </c>
      <c r="D55" s="125" t="s">
        <v>38</v>
      </c>
      <c r="E55" s="17"/>
      <c r="F55" s="52"/>
      <c r="G55" s="45" t="s">
        <v>6</v>
      </c>
      <c r="H55" s="44"/>
      <c r="I55" s="30"/>
      <c r="J55" s="47" t="s">
        <v>39</v>
      </c>
      <c r="K55" s="225"/>
      <c r="L55" s="289"/>
    </row>
    <row r="56" spans="1:1014" ht="30.75" thickBot="1" x14ac:dyDescent="0.3">
      <c r="A56" s="33"/>
      <c r="B56" s="332"/>
      <c r="C56" s="83">
        <v>4</v>
      </c>
      <c r="D56" s="125" t="s">
        <v>40</v>
      </c>
      <c r="E56" s="17"/>
      <c r="F56" s="52"/>
      <c r="G56" s="45" t="s">
        <v>6</v>
      </c>
      <c r="H56" s="44"/>
      <c r="I56" s="30"/>
      <c r="J56" s="47" t="s">
        <v>36</v>
      </c>
      <c r="K56" s="225"/>
      <c r="L56" s="289"/>
    </row>
    <row r="57" spans="1:1014" ht="45.75" thickBot="1" x14ac:dyDescent="0.3">
      <c r="A57" s="33"/>
      <c r="B57" s="332"/>
      <c r="C57" s="83">
        <v>5</v>
      </c>
      <c r="D57" s="125" t="s">
        <v>41</v>
      </c>
      <c r="E57" s="38"/>
      <c r="F57" s="52"/>
      <c r="G57" s="45" t="s">
        <v>6</v>
      </c>
      <c r="H57" s="44"/>
      <c r="I57" s="30"/>
      <c r="J57" s="47" t="s">
        <v>42</v>
      </c>
      <c r="K57" s="226" t="s">
        <v>144</v>
      </c>
      <c r="L57" s="289"/>
    </row>
    <row r="58" spans="1:1014" ht="30" customHeight="1" thickBot="1" x14ac:dyDescent="0.3">
      <c r="A58" s="39"/>
      <c r="B58" s="334" t="s">
        <v>222</v>
      </c>
      <c r="C58" s="82">
        <v>1</v>
      </c>
      <c r="D58" s="59" t="s">
        <v>43</v>
      </c>
      <c r="E58" s="34" t="s">
        <v>282</v>
      </c>
      <c r="F58" s="173"/>
      <c r="G58" s="174" t="s">
        <v>44</v>
      </c>
      <c r="H58" s="173"/>
      <c r="I58" s="26" t="s">
        <v>7</v>
      </c>
      <c r="J58" s="343" t="s">
        <v>134</v>
      </c>
      <c r="K58" s="227"/>
      <c r="L58" s="292"/>
    </row>
    <row r="59" spans="1:1014" ht="30.75" thickBot="1" x14ac:dyDescent="0.3">
      <c r="A59" s="39"/>
      <c r="B59" s="334"/>
      <c r="C59" s="83">
        <v>2</v>
      </c>
      <c r="D59" s="125" t="s">
        <v>45</v>
      </c>
      <c r="E59" s="45" t="s">
        <v>46</v>
      </c>
      <c r="F59" s="175"/>
      <c r="G59" s="176" t="s">
        <v>44</v>
      </c>
      <c r="H59" s="175"/>
      <c r="I59" s="30" t="s">
        <v>7</v>
      </c>
      <c r="J59" s="344"/>
      <c r="K59" s="228"/>
      <c r="L59" s="293"/>
    </row>
    <row r="60" spans="1:1014" ht="36" customHeight="1" thickBot="1" x14ac:dyDescent="0.3">
      <c r="A60" s="39"/>
      <c r="B60" s="334"/>
      <c r="C60" s="83">
        <v>3</v>
      </c>
      <c r="D60" s="125" t="s">
        <v>47</v>
      </c>
      <c r="E60" s="45" t="s">
        <v>48</v>
      </c>
      <c r="F60" s="175"/>
      <c r="G60" s="176" t="s">
        <v>44</v>
      </c>
      <c r="H60" s="175"/>
      <c r="I60" s="30" t="s">
        <v>7</v>
      </c>
      <c r="J60" s="344"/>
      <c r="K60" s="226" t="s">
        <v>144</v>
      </c>
      <c r="L60" s="293"/>
    </row>
    <row r="61" spans="1:1014" ht="30.75" thickBot="1" x14ac:dyDescent="0.3">
      <c r="A61" s="39"/>
      <c r="B61" s="334"/>
      <c r="C61" s="83">
        <v>4</v>
      </c>
      <c r="D61" s="125" t="s">
        <v>49</v>
      </c>
      <c r="E61" s="45" t="s">
        <v>50</v>
      </c>
      <c r="F61" s="175"/>
      <c r="G61" s="176" t="s">
        <v>44</v>
      </c>
      <c r="H61" s="175"/>
      <c r="I61" s="30" t="s">
        <v>7</v>
      </c>
      <c r="J61" s="344"/>
      <c r="K61" s="228"/>
      <c r="L61" s="293"/>
    </row>
    <row r="62" spans="1:1014" s="72" customFormat="1" ht="30" customHeight="1" thickBot="1" x14ac:dyDescent="0.3">
      <c r="A62" s="39"/>
      <c r="B62" s="334"/>
      <c r="C62" s="97">
        <v>5</v>
      </c>
      <c r="D62" s="251" t="s">
        <v>51</v>
      </c>
      <c r="E62" s="40" t="s">
        <v>52</v>
      </c>
      <c r="F62" s="177"/>
      <c r="G62" s="178" t="s">
        <v>44</v>
      </c>
      <c r="H62" s="177"/>
      <c r="I62" s="100" t="s">
        <v>7</v>
      </c>
      <c r="J62" s="344"/>
      <c r="K62" s="229"/>
      <c r="L62" s="29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</row>
    <row r="63" spans="1:1014" s="72" customFormat="1" ht="30.75" thickBot="1" x14ac:dyDescent="0.3">
      <c r="A63" s="39"/>
      <c r="B63" s="334"/>
      <c r="C63" s="82">
        <v>6</v>
      </c>
      <c r="D63" s="252" t="s">
        <v>154</v>
      </c>
      <c r="E63" s="3" t="s">
        <v>155</v>
      </c>
      <c r="F63" s="179"/>
      <c r="G63" s="180" t="s">
        <v>44</v>
      </c>
      <c r="H63" s="181"/>
      <c r="I63" s="156" t="s">
        <v>115</v>
      </c>
      <c r="J63" s="344"/>
      <c r="K63" s="230"/>
      <c r="L63" s="29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</row>
    <row r="64" spans="1:1014" s="72" customFormat="1" ht="36" customHeight="1" thickBot="1" x14ac:dyDescent="0.3">
      <c r="A64" s="39"/>
      <c r="B64" s="334"/>
      <c r="C64" s="83">
        <v>7</v>
      </c>
      <c r="D64" s="253" t="s">
        <v>156</v>
      </c>
      <c r="E64" s="5" t="s">
        <v>157</v>
      </c>
      <c r="F64" s="182"/>
      <c r="G64" s="183" t="s">
        <v>44</v>
      </c>
      <c r="H64" s="184"/>
      <c r="I64" s="56" t="s">
        <v>115</v>
      </c>
      <c r="J64" s="344"/>
      <c r="K64" s="231" t="s">
        <v>145</v>
      </c>
      <c r="L64" s="29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</row>
    <row r="65" spans="1:1014" s="72" customFormat="1" ht="30.75" thickBot="1" x14ac:dyDescent="0.3">
      <c r="A65" s="39"/>
      <c r="B65" s="334"/>
      <c r="C65" s="83">
        <v>8</v>
      </c>
      <c r="D65" s="253" t="s">
        <v>158</v>
      </c>
      <c r="E65" s="5" t="s">
        <v>159</v>
      </c>
      <c r="F65" s="182"/>
      <c r="G65" s="183" t="s">
        <v>44</v>
      </c>
      <c r="H65" s="184"/>
      <c r="I65" s="56" t="s">
        <v>115</v>
      </c>
      <c r="J65" s="344"/>
      <c r="K65" s="232"/>
      <c r="L65" s="29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</row>
    <row r="66" spans="1:1014" s="155" customFormat="1" ht="30.75" thickBot="1" x14ac:dyDescent="0.3">
      <c r="A66" s="39"/>
      <c r="B66" s="334"/>
      <c r="C66" s="84">
        <v>9</v>
      </c>
      <c r="D66" s="254" t="s">
        <v>160</v>
      </c>
      <c r="E66" s="6" t="s">
        <v>161</v>
      </c>
      <c r="F66" s="185"/>
      <c r="G66" s="186" t="s">
        <v>44</v>
      </c>
      <c r="H66" s="187"/>
      <c r="I66" s="94" t="s">
        <v>115</v>
      </c>
      <c r="J66" s="344"/>
      <c r="K66" s="233"/>
      <c r="L66" s="29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</row>
    <row r="67" spans="1:1014" s="155" customFormat="1" ht="42.75" customHeight="1" thickBot="1" x14ac:dyDescent="0.3">
      <c r="A67" s="39"/>
      <c r="B67" s="334"/>
      <c r="C67" s="126">
        <v>1</v>
      </c>
      <c r="D67" s="59" t="s">
        <v>118</v>
      </c>
      <c r="E67" s="156" t="s">
        <v>241</v>
      </c>
      <c r="F67" s="195"/>
      <c r="G67" s="195" t="s">
        <v>44</v>
      </c>
      <c r="H67" s="196"/>
      <c r="I67" s="195" t="s">
        <v>237</v>
      </c>
      <c r="J67" s="344"/>
      <c r="K67" s="346" t="s">
        <v>239</v>
      </c>
      <c r="L67" s="29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</row>
    <row r="68" spans="1:1014" ht="64.5" customHeight="1" thickBot="1" x14ac:dyDescent="0.3">
      <c r="A68" s="39"/>
      <c r="B68" s="334"/>
      <c r="C68" s="127">
        <v>2</v>
      </c>
      <c r="D68" s="255" t="s">
        <v>119</v>
      </c>
      <c r="E68" s="94" t="s">
        <v>242</v>
      </c>
      <c r="F68" s="188"/>
      <c r="G68" s="188" t="s">
        <v>44</v>
      </c>
      <c r="H68" s="189"/>
      <c r="I68" s="197" t="s">
        <v>237</v>
      </c>
      <c r="J68" s="345"/>
      <c r="K68" s="347"/>
      <c r="L68" s="296"/>
    </row>
    <row r="69" spans="1:1014" ht="36.75" customHeight="1" x14ac:dyDescent="0.25">
      <c r="B69" s="328" t="s">
        <v>220</v>
      </c>
      <c r="C69" s="85">
        <v>1</v>
      </c>
      <c r="D69" s="256" t="s">
        <v>162</v>
      </c>
      <c r="E69" s="35" t="s">
        <v>53</v>
      </c>
      <c r="F69" s="37" t="s">
        <v>248</v>
      </c>
      <c r="G69" s="36" t="s">
        <v>163</v>
      </c>
      <c r="H69" s="37" t="s">
        <v>249</v>
      </c>
      <c r="I69" s="26" t="s">
        <v>7</v>
      </c>
      <c r="J69" s="194" t="s">
        <v>54</v>
      </c>
      <c r="K69" s="249"/>
      <c r="L69" s="297"/>
    </row>
    <row r="70" spans="1:1014" ht="39" customHeight="1" x14ac:dyDescent="0.25">
      <c r="B70" s="329"/>
      <c r="C70" s="86">
        <v>2</v>
      </c>
      <c r="D70" s="318" t="s">
        <v>55</v>
      </c>
      <c r="E70" s="38" t="s">
        <v>56</v>
      </c>
      <c r="F70" s="52" t="s">
        <v>248</v>
      </c>
      <c r="G70" s="43" t="s">
        <v>27</v>
      </c>
      <c r="H70" s="53" t="s">
        <v>249</v>
      </c>
      <c r="I70" s="30" t="s">
        <v>7</v>
      </c>
      <c r="J70" s="104" t="s">
        <v>54</v>
      </c>
      <c r="K70" s="200" t="s">
        <v>144</v>
      </c>
      <c r="L70" s="289"/>
    </row>
    <row r="71" spans="1:1014" ht="39.75" customHeight="1" x14ac:dyDescent="0.25">
      <c r="B71" s="329"/>
      <c r="C71" s="86">
        <v>3</v>
      </c>
      <c r="D71" s="318" t="s">
        <v>57</v>
      </c>
      <c r="E71" s="38" t="s">
        <v>56</v>
      </c>
      <c r="F71" s="52" t="s">
        <v>250</v>
      </c>
      <c r="G71" s="43" t="s">
        <v>27</v>
      </c>
      <c r="H71" s="53" t="s">
        <v>251</v>
      </c>
      <c r="I71" s="30" t="s">
        <v>7</v>
      </c>
      <c r="J71" s="104" t="s">
        <v>54</v>
      </c>
      <c r="K71" s="199"/>
      <c r="L71" s="289"/>
    </row>
    <row r="72" spans="1:1014" ht="41.25" customHeight="1" thickBot="1" x14ac:dyDescent="0.3">
      <c r="B72" s="329"/>
      <c r="C72" s="108">
        <v>4</v>
      </c>
      <c r="D72" s="319" t="s">
        <v>57</v>
      </c>
      <c r="E72" s="110" t="s">
        <v>56</v>
      </c>
      <c r="F72" s="42" t="s">
        <v>250</v>
      </c>
      <c r="G72" s="40" t="s">
        <v>27</v>
      </c>
      <c r="H72" s="109" t="s">
        <v>251</v>
      </c>
      <c r="I72" s="100" t="s">
        <v>7</v>
      </c>
      <c r="J72" s="111" t="s">
        <v>54</v>
      </c>
      <c r="K72" s="199"/>
      <c r="L72" s="289"/>
    </row>
    <row r="73" spans="1:1014" ht="34.5" customHeight="1" x14ac:dyDescent="0.25">
      <c r="B73" s="329"/>
      <c r="C73" s="86">
        <v>5</v>
      </c>
      <c r="D73" s="253" t="s">
        <v>167</v>
      </c>
      <c r="E73" s="28" t="s">
        <v>168</v>
      </c>
      <c r="F73" s="73" t="s">
        <v>252</v>
      </c>
      <c r="G73" s="43" t="s">
        <v>121</v>
      </c>
      <c r="H73" s="52" t="s">
        <v>253</v>
      </c>
      <c r="I73" s="100" t="s">
        <v>7</v>
      </c>
      <c r="J73" s="104" t="s">
        <v>54</v>
      </c>
      <c r="K73" s="285"/>
      <c r="L73" s="298"/>
    </row>
    <row r="74" spans="1:1014" ht="45.75" customHeight="1" x14ac:dyDescent="0.25">
      <c r="B74" s="329"/>
      <c r="C74" s="86">
        <v>6</v>
      </c>
      <c r="D74" s="253" t="s">
        <v>169</v>
      </c>
      <c r="E74" s="28" t="s">
        <v>168</v>
      </c>
      <c r="F74" s="73" t="s">
        <v>252</v>
      </c>
      <c r="G74" s="43" t="s">
        <v>121</v>
      </c>
      <c r="H74" s="52" t="s">
        <v>253</v>
      </c>
      <c r="I74" s="100" t="s">
        <v>7</v>
      </c>
      <c r="J74" s="104" t="s">
        <v>54</v>
      </c>
      <c r="K74" s="286"/>
      <c r="L74" s="298"/>
    </row>
    <row r="75" spans="1:1014" ht="45" customHeight="1" x14ac:dyDescent="0.25">
      <c r="B75" s="330"/>
      <c r="C75" s="108">
        <v>7</v>
      </c>
      <c r="D75" s="253" t="s">
        <v>165</v>
      </c>
      <c r="E75" s="28" t="s">
        <v>170</v>
      </c>
      <c r="F75" s="73" t="s">
        <v>254</v>
      </c>
      <c r="G75" s="43" t="s">
        <v>121</v>
      </c>
      <c r="H75" s="52" t="s">
        <v>255</v>
      </c>
      <c r="I75" s="100" t="s">
        <v>7</v>
      </c>
      <c r="J75" s="104" t="s">
        <v>54</v>
      </c>
      <c r="K75" s="286" t="s">
        <v>164</v>
      </c>
      <c r="L75" s="298"/>
    </row>
    <row r="76" spans="1:1014" s="72" customFormat="1" ht="52.5" customHeight="1" thickBot="1" x14ac:dyDescent="0.3">
      <c r="A76" s="7"/>
      <c r="B76" s="330"/>
      <c r="C76" s="86">
        <v>8</v>
      </c>
      <c r="D76" s="320" t="s">
        <v>166</v>
      </c>
      <c r="E76" s="99" t="s">
        <v>170</v>
      </c>
      <c r="F76" s="118" t="s">
        <v>254</v>
      </c>
      <c r="G76" s="40" t="s">
        <v>121</v>
      </c>
      <c r="H76" s="107" t="s">
        <v>255</v>
      </c>
      <c r="I76" s="100" t="s">
        <v>7</v>
      </c>
      <c r="J76" s="111" t="s">
        <v>54</v>
      </c>
      <c r="K76" s="287" t="s">
        <v>145</v>
      </c>
      <c r="L76" s="29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</row>
    <row r="77" spans="1:1014" s="72" customFormat="1" ht="39.75" customHeight="1" x14ac:dyDescent="0.25">
      <c r="A77" s="7"/>
      <c r="B77" s="330"/>
      <c r="C77" s="86">
        <v>9</v>
      </c>
      <c r="D77" s="321" t="s">
        <v>171</v>
      </c>
      <c r="E77" s="241" t="s">
        <v>172</v>
      </c>
      <c r="F77" s="242" t="s">
        <v>256</v>
      </c>
      <c r="G77" s="240" t="s">
        <v>121</v>
      </c>
      <c r="H77" s="242" t="s">
        <v>257</v>
      </c>
      <c r="I77" s="171" t="s">
        <v>7</v>
      </c>
      <c r="J77" s="243" t="s">
        <v>8</v>
      </c>
      <c r="K77" s="341" t="s">
        <v>258</v>
      </c>
      <c r="L77" s="28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  <c r="AKQ77" s="7"/>
      <c r="AKR77" s="7"/>
      <c r="AKS77" s="7"/>
      <c r="AKT77" s="7"/>
      <c r="AKU77" s="7"/>
      <c r="AKV77" s="7"/>
      <c r="AKW77" s="7"/>
      <c r="AKX77" s="7"/>
      <c r="AKY77" s="7"/>
      <c r="AKZ77" s="7"/>
      <c r="ALA77" s="7"/>
      <c r="ALB77" s="7"/>
      <c r="ALC77" s="7"/>
      <c r="ALD77" s="7"/>
      <c r="ALE77" s="7"/>
      <c r="ALF77" s="7"/>
      <c r="ALG77" s="7"/>
      <c r="ALH77" s="7"/>
      <c r="ALI77" s="7"/>
      <c r="ALJ77" s="7"/>
      <c r="ALK77" s="7"/>
      <c r="ALL77" s="7"/>
      <c r="ALM77" s="7"/>
      <c r="ALN77" s="7"/>
      <c r="ALO77" s="7"/>
      <c r="ALP77" s="7"/>
      <c r="ALQ77" s="7"/>
      <c r="ALR77" s="7"/>
      <c r="ALS77" s="7"/>
      <c r="ALT77" s="7"/>
      <c r="ALU77" s="7"/>
      <c r="ALV77" s="7"/>
      <c r="ALW77" s="7"/>
      <c r="ALX77" s="7"/>
      <c r="ALY77" s="7"/>
      <c r="ALZ77" s="7"/>
    </row>
    <row r="78" spans="1:1014" s="72" customFormat="1" ht="48.75" customHeight="1" thickBot="1" x14ac:dyDescent="0.3">
      <c r="A78" s="7"/>
      <c r="B78" s="330"/>
      <c r="C78" s="108">
        <v>10</v>
      </c>
      <c r="D78" s="322" t="s">
        <v>173</v>
      </c>
      <c r="E78" s="245" t="s">
        <v>174</v>
      </c>
      <c r="F78" s="242" t="s">
        <v>256</v>
      </c>
      <c r="G78" s="244" t="s">
        <v>121</v>
      </c>
      <c r="H78" s="242" t="s">
        <v>257</v>
      </c>
      <c r="I78" s="172" t="s">
        <v>7</v>
      </c>
      <c r="J78" s="246" t="s">
        <v>8</v>
      </c>
      <c r="K78" s="342"/>
      <c r="L78" s="28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</row>
    <row r="79" spans="1:1014" s="72" customFormat="1" ht="53.25" customHeight="1" x14ac:dyDescent="0.25">
      <c r="A79" s="7"/>
      <c r="B79" s="330"/>
      <c r="C79" s="86">
        <v>11</v>
      </c>
      <c r="D79" s="323" t="s">
        <v>230</v>
      </c>
      <c r="E79" s="129" t="s">
        <v>243</v>
      </c>
      <c r="F79" s="95" t="s">
        <v>259</v>
      </c>
      <c r="G79" s="160" t="s">
        <v>127</v>
      </c>
      <c r="H79" s="95" t="s">
        <v>260</v>
      </c>
      <c r="I79" s="156" t="s">
        <v>7</v>
      </c>
      <c r="J79" s="162" t="s">
        <v>54</v>
      </c>
      <c r="K79" s="201"/>
      <c r="L79" s="28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  <c r="AKQ79" s="7"/>
      <c r="AKR79" s="7"/>
      <c r="AKS79" s="7"/>
      <c r="AKT79" s="7"/>
      <c r="AKU79" s="7"/>
      <c r="AKV79" s="7"/>
      <c r="AKW79" s="7"/>
      <c r="AKX79" s="7"/>
      <c r="AKY79" s="7"/>
      <c r="AKZ79" s="7"/>
      <c r="ALA79" s="7"/>
      <c r="ALB79" s="7"/>
      <c r="ALC79" s="7"/>
      <c r="ALD79" s="7"/>
      <c r="ALE79" s="7"/>
      <c r="ALF79" s="7"/>
      <c r="ALG79" s="7"/>
      <c r="ALH79" s="7"/>
      <c r="ALI79" s="7"/>
      <c r="ALJ79" s="7"/>
      <c r="ALK79" s="7"/>
      <c r="ALL79" s="7"/>
      <c r="ALM79" s="7"/>
      <c r="ALN79" s="7"/>
      <c r="ALO79" s="7"/>
      <c r="ALP79" s="7"/>
      <c r="ALQ79" s="7"/>
      <c r="ALR79" s="7"/>
      <c r="ALS79" s="7"/>
      <c r="ALT79" s="7"/>
      <c r="ALU79" s="7"/>
      <c r="ALV79" s="7"/>
      <c r="ALW79" s="7"/>
      <c r="ALX79" s="7"/>
      <c r="ALY79" s="7"/>
      <c r="ALZ79" s="7"/>
    </row>
    <row r="80" spans="1:1014" s="72" customFormat="1" ht="68.25" customHeight="1" x14ac:dyDescent="0.25">
      <c r="A80" s="7"/>
      <c r="B80" s="330"/>
      <c r="C80" s="86">
        <v>12</v>
      </c>
      <c r="D80" s="324" t="s">
        <v>231</v>
      </c>
      <c r="E80" s="167" t="s">
        <v>244</v>
      </c>
      <c r="F80" s="56" t="s">
        <v>261</v>
      </c>
      <c r="G80" s="56" t="s">
        <v>127</v>
      </c>
      <c r="H80" s="57" t="s">
        <v>262</v>
      </c>
      <c r="I80" s="56" t="s">
        <v>7</v>
      </c>
      <c r="J80" s="65" t="s">
        <v>54</v>
      </c>
      <c r="K80" s="202" t="s">
        <v>240</v>
      </c>
      <c r="L80" s="28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</row>
    <row r="81" spans="1:1014" s="72" customFormat="1" ht="53.25" customHeight="1" thickBot="1" x14ac:dyDescent="0.3">
      <c r="A81" s="7"/>
      <c r="B81" s="331"/>
      <c r="C81" s="250">
        <v>13</v>
      </c>
      <c r="D81" s="309" t="s">
        <v>232</v>
      </c>
      <c r="E81" s="131" t="s">
        <v>245</v>
      </c>
      <c r="F81" s="130" t="s">
        <v>263</v>
      </c>
      <c r="G81" s="74" t="s">
        <v>163</v>
      </c>
      <c r="H81" s="130" t="s">
        <v>264</v>
      </c>
      <c r="I81" s="131" t="s">
        <v>7</v>
      </c>
      <c r="J81" s="247" t="s">
        <v>8</v>
      </c>
      <c r="K81" s="248"/>
      <c r="L81" s="29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</row>
    <row r="82" spans="1:1014" ht="76.5" customHeight="1" thickBot="1" x14ac:dyDescent="0.3">
      <c r="B82" s="133" t="s">
        <v>219</v>
      </c>
      <c r="C82" s="112">
        <v>1</v>
      </c>
      <c r="D82" s="325" t="s">
        <v>130</v>
      </c>
      <c r="E82" s="114" t="s">
        <v>131</v>
      </c>
      <c r="F82" s="115"/>
      <c r="G82" s="113" t="s">
        <v>34</v>
      </c>
      <c r="H82" s="115"/>
      <c r="I82" s="116" t="s">
        <v>7</v>
      </c>
      <c r="J82" s="117" t="s">
        <v>132</v>
      </c>
      <c r="K82" s="103"/>
      <c r="L82" s="300"/>
    </row>
    <row r="83" spans="1:1014" ht="104.25" customHeight="1" thickBot="1" x14ac:dyDescent="0.3">
      <c r="B83" s="234" t="s">
        <v>218</v>
      </c>
      <c r="C83" s="235">
        <v>1</v>
      </c>
      <c r="D83" s="326" t="s">
        <v>211</v>
      </c>
      <c r="E83" s="237" t="s">
        <v>247</v>
      </c>
      <c r="F83" s="238"/>
      <c r="G83" s="236" t="s">
        <v>34</v>
      </c>
      <c r="H83" s="239"/>
      <c r="I83" s="301" t="s">
        <v>7</v>
      </c>
      <c r="J83" s="302" t="s">
        <v>233</v>
      </c>
      <c r="K83" s="303" t="s">
        <v>144</v>
      </c>
      <c r="L83" s="304"/>
    </row>
    <row r="84" spans="1:1014" ht="42" customHeight="1" x14ac:dyDescent="0.25">
      <c r="I84" s="335" t="s">
        <v>294</v>
      </c>
      <c r="J84" s="336"/>
      <c r="K84" s="336"/>
      <c r="L84" s="305">
        <f>SUM(L2:L83)</f>
        <v>0</v>
      </c>
    </row>
    <row r="85" spans="1:1014" ht="27.6" customHeight="1" x14ac:dyDescent="0.25">
      <c r="I85" s="337" t="s">
        <v>295</v>
      </c>
      <c r="J85" s="338"/>
      <c r="K85" s="338"/>
      <c r="L85" s="306">
        <f>L84*25%</f>
        <v>0</v>
      </c>
    </row>
    <row r="86" spans="1:1014" ht="30.95" customHeight="1" thickBot="1" x14ac:dyDescent="0.3">
      <c r="I86" s="339" t="s">
        <v>296</v>
      </c>
      <c r="J86" s="340"/>
      <c r="K86" s="340"/>
      <c r="L86" s="307">
        <f>L84+L85</f>
        <v>0</v>
      </c>
    </row>
  </sheetData>
  <mergeCells count="12">
    <mergeCell ref="I84:K84"/>
    <mergeCell ref="I85:K85"/>
    <mergeCell ref="I86:K86"/>
    <mergeCell ref="K77:K78"/>
    <mergeCell ref="J58:J68"/>
    <mergeCell ref="K67:K68"/>
    <mergeCell ref="B69:B81"/>
    <mergeCell ref="B2:B14"/>
    <mergeCell ref="B15:B43"/>
    <mergeCell ref="B44:B52"/>
    <mergeCell ref="B53:B57"/>
    <mergeCell ref="B58:B68"/>
  </mergeCells>
  <pageMargins left="0.70866141732283472" right="0.70866141732283472" top="0.74803149606299213" bottom="0.74803149606299213" header="0.31496062992125984" footer="0.31496062992125984"/>
  <pageSetup paperSize="132" scale="64" firstPageNumber="0" fitToHeight="0" orientation="landscape" verticalDpi="300" r:id="rId1"/>
  <headerFooter>
    <oddHeader>&amp;C&amp;F</oddHeader>
    <oddFooter>&amp;L&amp;A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187"/>
  <sheetViews>
    <sheetView tabSelected="1" zoomScale="91" zoomScaleNormal="91" zoomScalePageLayoutView="85" workbookViewId="0">
      <selection activeCell="J4" sqref="J4"/>
    </sheetView>
  </sheetViews>
  <sheetFormatPr defaultRowHeight="15" x14ac:dyDescent="0.25"/>
  <cols>
    <col min="1" max="1" width="22.42578125" style="352" customWidth="1"/>
    <col min="2" max="2" width="6.7109375" style="349" customWidth="1"/>
    <col min="3" max="3" width="38.28515625" style="354" customWidth="1"/>
    <col min="4" max="4" width="11.140625" style="355" customWidth="1"/>
    <col min="5" max="5" width="15.5703125" style="352" customWidth="1"/>
    <col min="6" max="6" width="13.7109375" style="352" customWidth="1"/>
    <col min="7" max="7" width="17.140625" style="352" customWidth="1"/>
    <col min="8" max="8" width="25.85546875" style="352" customWidth="1"/>
    <col min="9" max="9" width="22.85546875" style="352" customWidth="1"/>
    <col min="10" max="10" width="20.42578125" style="352" customWidth="1"/>
    <col min="11" max="1012" width="9.140625" style="352" customWidth="1"/>
    <col min="1013" max="16384" width="9.140625" style="353"/>
  </cols>
  <sheetData>
    <row r="1" spans="1:10" ht="36" customHeight="1" x14ac:dyDescent="0.25">
      <c r="A1" s="348" t="s">
        <v>299</v>
      </c>
      <c r="C1" s="350" t="s">
        <v>297</v>
      </c>
      <c r="D1" s="351"/>
      <c r="E1" s="351"/>
      <c r="F1" s="351"/>
      <c r="G1" s="351"/>
      <c r="H1" s="348"/>
      <c r="I1" s="348" t="s">
        <v>298</v>
      </c>
    </row>
    <row r="2" spans="1:10" ht="15.75" thickBot="1" x14ac:dyDescent="0.3"/>
    <row r="3" spans="1:10" s="361" customFormat="1" ht="60" x14ac:dyDescent="0.25">
      <c r="A3" s="356" t="s">
        <v>0</v>
      </c>
      <c r="B3" s="357" t="s">
        <v>9</v>
      </c>
      <c r="C3" s="358" t="s">
        <v>10</v>
      </c>
      <c r="D3" s="357" t="s">
        <v>58</v>
      </c>
      <c r="E3" s="359" t="s">
        <v>1</v>
      </c>
      <c r="F3" s="357" t="s">
        <v>2</v>
      </c>
      <c r="G3" s="359" t="s">
        <v>3</v>
      </c>
      <c r="H3" s="357" t="s">
        <v>4</v>
      </c>
      <c r="I3" s="357" t="s">
        <v>5</v>
      </c>
      <c r="J3" s="360" t="s">
        <v>293</v>
      </c>
    </row>
    <row r="4" spans="1:10" ht="30" customHeight="1" x14ac:dyDescent="0.25">
      <c r="A4" s="362" t="s">
        <v>226</v>
      </c>
      <c r="B4" s="363">
        <v>1</v>
      </c>
      <c r="C4" s="364" t="s">
        <v>59</v>
      </c>
      <c r="D4" s="363">
        <v>1</v>
      </c>
      <c r="E4" s="365"/>
      <c r="F4" s="366" t="s">
        <v>27</v>
      </c>
      <c r="G4" s="367"/>
      <c r="H4" s="366" t="s">
        <v>7</v>
      </c>
      <c r="I4" s="363" t="s">
        <v>136</v>
      </c>
      <c r="J4" s="432"/>
    </row>
    <row r="5" spans="1:10" ht="30" x14ac:dyDescent="0.25">
      <c r="A5" s="362"/>
      <c r="B5" s="363">
        <v>2</v>
      </c>
      <c r="C5" s="364" t="s">
        <v>60</v>
      </c>
      <c r="D5" s="363">
        <v>1</v>
      </c>
      <c r="E5" s="365"/>
      <c r="F5" s="366" t="s">
        <v>27</v>
      </c>
      <c r="G5" s="367"/>
      <c r="H5" s="366" t="s">
        <v>7</v>
      </c>
      <c r="I5" s="363" t="s">
        <v>136</v>
      </c>
      <c r="J5" s="432"/>
    </row>
    <row r="6" spans="1:10" x14ac:dyDescent="0.25">
      <c r="A6" s="362"/>
      <c r="B6" s="363">
        <v>3</v>
      </c>
      <c r="C6" s="364" t="s">
        <v>61</v>
      </c>
      <c r="D6" s="363">
        <v>2</v>
      </c>
      <c r="E6" s="365"/>
      <c r="F6" s="366" t="s">
        <v>27</v>
      </c>
      <c r="G6" s="367"/>
      <c r="H6" s="366" t="s">
        <v>7</v>
      </c>
      <c r="I6" s="363" t="s">
        <v>136</v>
      </c>
      <c r="J6" s="432"/>
    </row>
    <row r="7" spans="1:10" x14ac:dyDescent="0.25">
      <c r="A7" s="362"/>
      <c r="B7" s="363">
        <v>4</v>
      </c>
      <c r="C7" s="364" t="s">
        <v>62</v>
      </c>
      <c r="D7" s="363">
        <v>2</v>
      </c>
      <c r="E7" s="365"/>
      <c r="F7" s="366" t="s">
        <v>27</v>
      </c>
      <c r="G7" s="367"/>
      <c r="H7" s="366" t="s">
        <v>7</v>
      </c>
      <c r="I7" s="363" t="s">
        <v>136</v>
      </c>
      <c r="J7" s="432"/>
    </row>
    <row r="8" spans="1:10" x14ac:dyDescent="0.25">
      <c r="A8" s="362"/>
      <c r="B8" s="363">
        <v>5</v>
      </c>
      <c r="C8" s="364" t="s">
        <v>63</v>
      </c>
      <c r="D8" s="363">
        <v>1</v>
      </c>
      <c r="E8" s="365"/>
      <c r="F8" s="366" t="s">
        <v>27</v>
      </c>
      <c r="G8" s="367"/>
      <c r="H8" s="366" t="s">
        <v>7</v>
      </c>
      <c r="I8" s="363" t="s">
        <v>136</v>
      </c>
      <c r="J8" s="432"/>
    </row>
    <row r="9" spans="1:10" ht="30" x14ac:dyDescent="0.25">
      <c r="A9" s="362"/>
      <c r="B9" s="363">
        <v>6</v>
      </c>
      <c r="C9" s="368" t="s">
        <v>212</v>
      </c>
      <c r="D9" s="366">
        <v>2</v>
      </c>
      <c r="E9" s="365"/>
      <c r="F9" s="366" t="s">
        <v>27</v>
      </c>
      <c r="G9" s="367"/>
      <c r="H9" s="366" t="s">
        <v>7</v>
      </c>
      <c r="I9" s="366" t="s">
        <v>137</v>
      </c>
      <c r="J9" s="432"/>
    </row>
    <row r="10" spans="1:10" x14ac:dyDescent="0.25">
      <c r="A10" s="362"/>
      <c r="B10" s="363">
        <v>7</v>
      </c>
      <c r="C10" s="368" t="s">
        <v>213</v>
      </c>
      <c r="D10" s="366">
        <v>1</v>
      </c>
      <c r="E10" s="365"/>
      <c r="F10" s="366" t="s">
        <v>27</v>
      </c>
      <c r="G10" s="367"/>
      <c r="H10" s="366" t="s">
        <v>7</v>
      </c>
      <c r="I10" s="366" t="s">
        <v>137</v>
      </c>
      <c r="J10" s="432"/>
    </row>
    <row r="11" spans="1:10" x14ac:dyDescent="0.25">
      <c r="A11" s="362"/>
      <c r="B11" s="363">
        <v>8</v>
      </c>
      <c r="C11" s="368" t="s">
        <v>214</v>
      </c>
      <c r="D11" s="366">
        <v>1</v>
      </c>
      <c r="E11" s="365"/>
      <c r="F11" s="366" t="s">
        <v>64</v>
      </c>
      <c r="G11" s="367"/>
      <c r="H11" s="366" t="s">
        <v>7</v>
      </c>
      <c r="I11" s="366" t="s">
        <v>137</v>
      </c>
      <c r="J11" s="432"/>
    </row>
    <row r="12" spans="1:10" x14ac:dyDescent="0.25">
      <c r="A12" s="362"/>
      <c r="B12" s="363">
        <v>9</v>
      </c>
      <c r="C12" s="368" t="s">
        <v>215</v>
      </c>
      <c r="D12" s="366">
        <v>1</v>
      </c>
      <c r="E12" s="365"/>
      <c r="F12" s="366" t="s">
        <v>27</v>
      </c>
      <c r="G12" s="367"/>
      <c r="H12" s="366" t="s">
        <v>7</v>
      </c>
      <c r="I12" s="366" t="s">
        <v>137</v>
      </c>
      <c r="J12" s="432"/>
    </row>
    <row r="13" spans="1:10" ht="27" customHeight="1" x14ac:dyDescent="0.25">
      <c r="A13" s="362"/>
      <c r="B13" s="363">
        <v>10</v>
      </c>
      <c r="C13" s="368" t="s">
        <v>216</v>
      </c>
      <c r="D13" s="366">
        <v>1</v>
      </c>
      <c r="E13" s="365"/>
      <c r="F13" s="366" t="s">
        <v>27</v>
      </c>
      <c r="G13" s="367"/>
      <c r="H13" s="366"/>
      <c r="I13" s="366" t="s">
        <v>137</v>
      </c>
      <c r="J13" s="432"/>
    </row>
    <row r="14" spans="1:10" ht="33.75" customHeight="1" x14ac:dyDescent="0.25">
      <c r="A14" s="362"/>
      <c r="B14" s="363">
        <v>11</v>
      </c>
      <c r="C14" s="368" t="s">
        <v>187</v>
      </c>
      <c r="D14" s="369">
        <v>3</v>
      </c>
      <c r="E14" s="370"/>
      <c r="F14" s="366" t="s">
        <v>27</v>
      </c>
      <c r="G14" s="370"/>
      <c r="H14" s="370"/>
      <c r="I14" s="366" t="s">
        <v>137</v>
      </c>
      <c r="J14" s="432"/>
    </row>
    <row r="15" spans="1:10" x14ac:dyDescent="0.25">
      <c r="A15" s="362"/>
      <c r="B15" s="363">
        <v>12</v>
      </c>
      <c r="C15" s="371" t="s">
        <v>65</v>
      </c>
      <c r="D15" s="366">
        <v>1</v>
      </c>
      <c r="E15" s="365"/>
      <c r="F15" s="366" t="s">
        <v>27</v>
      </c>
      <c r="G15" s="367"/>
      <c r="H15" s="366" t="s">
        <v>7</v>
      </c>
      <c r="I15" s="366" t="s">
        <v>137</v>
      </c>
      <c r="J15" s="432"/>
    </row>
    <row r="16" spans="1:10" x14ac:dyDescent="0.25">
      <c r="A16" s="362"/>
      <c r="B16" s="363">
        <v>13</v>
      </c>
      <c r="C16" s="371" t="s">
        <v>66</v>
      </c>
      <c r="D16" s="366">
        <v>1</v>
      </c>
      <c r="E16" s="365"/>
      <c r="F16" s="366" t="s">
        <v>27</v>
      </c>
      <c r="G16" s="367"/>
      <c r="H16" s="366" t="s">
        <v>7</v>
      </c>
      <c r="I16" s="366" t="s">
        <v>137</v>
      </c>
      <c r="J16" s="432"/>
    </row>
    <row r="17" spans="1:10" x14ac:dyDescent="0.25">
      <c r="A17" s="362"/>
      <c r="B17" s="363">
        <v>14</v>
      </c>
      <c r="C17" s="371" t="s">
        <v>67</v>
      </c>
      <c r="D17" s="366">
        <v>1</v>
      </c>
      <c r="E17" s="365"/>
      <c r="F17" s="366" t="s">
        <v>27</v>
      </c>
      <c r="G17" s="367"/>
      <c r="H17" s="366" t="s">
        <v>7</v>
      </c>
      <c r="I17" s="366" t="s">
        <v>137</v>
      </c>
      <c r="J17" s="432"/>
    </row>
    <row r="18" spans="1:10" x14ac:dyDescent="0.25">
      <c r="A18" s="362"/>
      <c r="B18" s="363">
        <v>15</v>
      </c>
      <c r="C18" s="371" t="s">
        <v>68</v>
      </c>
      <c r="D18" s="366">
        <v>1</v>
      </c>
      <c r="E18" s="365"/>
      <c r="F18" s="366" t="s">
        <v>27</v>
      </c>
      <c r="G18" s="367"/>
      <c r="H18" s="366" t="s">
        <v>7</v>
      </c>
      <c r="I18" s="366" t="s">
        <v>137</v>
      </c>
      <c r="J18" s="432"/>
    </row>
    <row r="19" spans="1:10" ht="41.25" customHeight="1" x14ac:dyDescent="0.25">
      <c r="A19" s="362"/>
      <c r="B19" s="363">
        <v>16</v>
      </c>
      <c r="C19" s="371" t="s">
        <v>69</v>
      </c>
      <c r="D19" s="366">
        <v>2</v>
      </c>
      <c r="E19" s="372"/>
      <c r="F19" s="366" t="s">
        <v>27</v>
      </c>
      <c r="G19" s="367"/>
      <c r="H19" s="366" t="s">
        <v>7</v>
      </c>
      <c r="I19" s="366" t="s">
        <v>137</v>
      </c>
      <c r="J19" s="432"/>
    </row>
    <row r="20" spans="1:10" ht="51" customHeight="1" x14ac:dyDescent="0.25">
      <c r="A20" s="362"/>
      <c r="B20" s="363">
        <v>17</v>
      </c>
      <c r="C20" s="371" t="s">
        <v>70</v>
      </c>
      <c r="D20" s="366">
        <v>2</v>
      </c>
      <c r="E20" s="372"/>
      <c r="F20" s="366" t="s">
        <v>27</v>
      </c>
      <c r="G20" s="367"/>
      <c r="H20" s="366" t="s">
        <v>7</v>
      </c>
      <c r="I20" s="366" t="s">
        <v>137</v>
      </c>
      <c r="J20" s="432"/>
    </row>
    <row r="21" spans="1:10" ht="42" customHeight="1" x14ac:dyDescent="0.25">
      <c r="A21" s="362"/>
      <c r="B21" s="363">
        <v>18</v>
      </c>
      <c r="C21" s="371" t="s">
        <v>71</v>
      </c>
      <c r="D21" s="366">
        <v>2</v>
      </c>
      <c r="E21" s="372"/>
      <c r="F21" s="366" t="s">
        <v>27</v>
      </c>
      <c r="G21" s="367"/>
      <c r="H21" s="366" t="s">
        <v>7</v>
      </c>
      <c r="I21" s="366" t="s">
        <v>137</v>
      </c>
      <c r="J21" s="432"/>
    </row>
    <row r="22" spans="1:10" ht="30" customHeight="1" x14ac:dyDescent="0.25">
      <c r="A22" s="362"/>
      <c r="B22" s="363">
        <v>19</v>
      </c>
      <c r="C22" s="364" t="s">
        <v>72</v>
      </c>
      <c r="D22" s="363">
        <v>3</v>
      </c>
      <c r="E22" s="373">
        <v>43466</v>
      </c>
      <c r="F22" s="363" t="s">
        <v>27</v>
      </c>
      <c r="G22" s="373">
        <v>43831</v>
      </c>
      <c r="H22" s="363" t="s">
        <v>7</v>
      </c>
      <c r="I22" s="363" t="s">
        <v>133</v>
      </c>
      <c r="J22" s="432"/>
    </row>
    <row r="23" spans="1:10" x14ac:dyDescent="0.25">
      <c r="A23" s="362"/>
      <c r="B23" s="363">
        <v>20</v>
      </c>
      <c r="C23" s="364" t="s">
        <v>73</v>
      </c>
      <c r="D23" s="363">
        <v>3</v>
      </c>
      <c r="E23" s="373">
        <v>43466</v>
      </c>
      <c r="F23" s="363" t="s">
        <v>27</v>
      </c>
      <c r="G23" s="373">
        <v>43831</v>
      </c>
      <c r="H23" s="363" t="s">
        <v>7</v>
      </c>
      <c r="I23" s="363" t="s">
        <v>133</v>
      </c>
      <c r="J23" s="432"/>
    </row>
    <row r="24" spans="1:10" x14ac:dyDescent="0.25">
      <c r="A24" s="362"/>
      <c r="B24" s="363">
        <v>21</v>
      </c>
      <c r="C24" s="364" t="s">
        <v>74</v>
      </c>
      <c r="D24" s="363">
        <v>2</v>
      </c>
      <c r="E24" s="373">
        <v>43466</v>
      </c>
      <c r="F24" s="363" t="s">
        <v>27</v>
      </c>
      <c r="G24" s="373">
        <v>43831</v>
      </c>
      <c r="H24" s="363" t="s">
        <v>7</v>
      </c>
      <c r="I24" s="363" t="s">
        <v>133</v>
      </c>
      <c r="J24" s="432"/>
    </row>
    <row r="25" spans="1:10" x14ac:dyDescent="0.25">
      <c r="A25" s="362"/>
      <c r="B25" s="363">
        <v>22</v>
      </c>
      <c r="C25" s="364" t="s">
        <v>75</v>
      </c>
      <c r="D25" s="374">
        <v>2</v>
      </c>
      <c r="E25" s="375">
        <v>43466</v>
      </c>
      <c r="F25" s="374" t="s">
        <v>27</v>
      </c>
      <c r="G25" s="375">
        <v>43831</v>
      </c>
      <c r="H25" s="374" t="s">
        <v>7</v>
      </c>
      <c r="I25" s="374" t="s">
        <v>133</v>
      </c>
      <c r="J25" s="432"/>
    </row>
    <row r="26" spans="1:10" x14ac:dyDescent="0.25">
      <c r="A26" s="362"/>
      <c r="B26" s="363">
        <v>23</v>
      </c>
      <c r="C26" s="364" t="s">
        <v>76</v>
      </c>
      <c r="D26" s="374">
        <v>1</v>
      </c>
      <c r="E26" s="375">
        <v>43466</v>
      </c>
      <c r="F26" s="374" t="s">
        <v>27</v>
      </c>
      <c r="G26" s="375">
        <v>43831</v>
      </c>
      <c r="H26" s="374" t="s">
        <v>7</v>
      </c>
      <c r="I26" s="374" t="s">
        <v>133</v>
      </c>
      <c r="J26" s="432"/>
    </row>
    <row r="27" spans="1:10" x14ac:dyDescent="0.25">
      <c r="A27" s="362"/>
      <c r="B27" s="363">
        <v>24</v>
      </c>
      <c r="C27" s="364" t="s">
        <v>77</v>
      </c>
      <c r="D27" s="374">
        <v>4</v>
      </c>
      <c r="E27" s="375">
        <v>43466</v>
      </c>
      <c r="F27" s="374" t="s">
        <v>27</v>
      </c>
      <c r="G27" s="375">
        <v>43831</v>
      </c>
      <c r="H27" s="374" t="s">
        <v>7</v>
      </c>
      <c r="I27" s="374" t="s">
        <v>133</v>
      </c>
      <c r="J27" s="432"/>
    </row>
    <row r="28" spans="1:10" ht="45" x14ac:dyDescent="0.25">
      <c r="A28" s="362"/>
      <c r="B28" s="363">
        <v>25</v>
      </c>
      <c r="C28" s="364" t="s">
        <v>78</v>
      </c>
      <c r="D28" s="374">
        <v>3</v>
      </c>
      <c r="E28" s="376" t="s">
        <v>286</v>
      </c>
      <c r="F28" s="374" t="s">
        <v>27</v>
      </c>
      <c r="G28" s="375">
        <v>43497</v>
      </c>
      <c r="H28" s="374" t="s">
        <v>7</v>
      </c>
      <c r="I28" s="374" t="s">
        <v>133</v>
      </c>
      <c r="J28" s="432"/>
    </row>
    <row r="29" spans="1:10" ht="26.1" customHeight="1" x14ac:dyDescent="0.25">
      <c r="A29" s="362"/>
      <c r="B29" s="363">
        <v>26</v>
      </c>
      <c r="C29" s="364" t="s">
        <v>79</v>
      </c>
      <c r="D29" s="374">
        <v>1</v>
      </c>
      <c r="E29" s="375">
        <v>43497</v>
      </c>
      <c r="F29" s="374" t="s">
        <v>27</v>
      </c>
      <c r="G29" s="375">
        <v>43497</v>
      </c>
      <c r="H29" s="374" t="s">
        <v>7</v>
      </c>
      <c r="I29" s="374" t="s">
        <v>133</v>
      </c>
      <c r="J29" s="432"/>
    </row>
    <row r="30" spans="1:10" x14ac:dyDescent="0.25">
      <c r="A30" s="362"/>
      <c r="B30" s="374"/>
      <c r="C30" s="377" t="s">
        <v>287</v>
      </c>
      <c r="D30" s="374">
        <v>1</v>
      </c>
      <c r="E30" s="375">
        <v>43497</v>
      </c>
      <c r="F30" s="374" t="s">
        <v>27</v>
      </c>
      <c r="G30" s="375">
        <v>43862</v>
      </c>
      <c r="H30" s="374" t="s">
        <v>7</v>
      </c>
      <c r="I30" s="374" t="s">
        <v>133</v>
      </c>
      <c r="J30" s="432"/>
    </row>
    <row r="31" spans="1:10" ht="30" x14ac:dyDescent="0.25">
      <c r="A31" s="362"/>
      <c r="B31" s="363">
        <v>27</v>
      </c>
      <c r="C31" s="371" t="s">
        <v>80</v>
      </c>
      <c r="D31" s="378">
        <v>1</v>
      </c>
      <c r="E31" s="379"/>
      <c r="F31" s="378" t="s">
        <v>27</v>
      </c>
      <c r="G31" s="379"/>
      <c r="H31" s="378" t="s">
        <v>7</v>
      </c>
      <c r="I31" s="378" t="s">
        <v>138</v>
      </c>
      <c r="J31" s="432"/>
    </row>
    <row r="32" spans="1:10" ht="30" x14ac:dyDescent="0.25">
      <c r="A32" s="362"/>
      <c r="B32" s="363">
        <v>28</v>
      </c>
      <c r="C32" s="371" t="s">
        <v>81</v>
      </c>
      <c r="D32" s="378">
        <v>4</v>
      </c>
      <c r="E32" s="379"/>
      <c r="F32" s="378" t="s">
        <v>27</v>
      </c>
      <c r="G32" s="379"/>
      <c r="H32" s="378" t="s">
        <v>7</v>
      </c>
      <c r="I32" s="378" t="s">
        <v>138</v>
      </c>
      <c r="J32" s="432"/>
    </row>
    <row r="33" spans="1:10" ht="30" x14ac:dyDescent="0.25">
      <c r="A33" s="362"/>
      <c r="B33" s="363">
        <v>29</v>
      </c>
      <c r="C33" s="371" t="s">
        <v>82</v>
      </c>
      <c r="D33" s="366">
        <v>4</v>
      </c>
      <c r="E33" s="365"/>
      <c r="F33" s="366" t="s">
        <v>27</v>
      </c>
      <c r="G33" s="365"/>
      <c r="H33" s="366" t="s">
        <v>7</v>
      </c>
      <c r="I33" s="366" t="s">
        <v>138</v>
      </c>
      <c r="J33" s="432"/>
    </row>
    <row r="34" spans="1:10" ht="30" x14ac:dyDescent="0.25">
      <c r="A34" s="362"/>
      <c r="B34" s="363">
        <v>30</v>
      </c>
      <c r="C34" s="371" t="s">
        <v>83</v>
      </c>
      <c r="D34" s="366">
        <v>4</v>
      </c>
      <c r="E34" s="365"/>
      <c r="F34" s="366" t="s">
        <v>27</v>
      </c>
      <c r="G34" s="365"/>
      <c r="H34" s="366" t="s">
        <v>7</v>
      </c>
      <c r="I34" s="366" t="s">
        <v>138</v>
      </c>
      <c r="J34" s="432"/>
    </row>
    <row r="35" spans="1:10" ht="30" x14ac:dyDescent="0.25">
      <c r="A35" s="362"/>
      <c r="B35" s="363">
        <v>31</v>
      </c>
      <c r="C35" s="371" t="s">
        <v>84</v>
      </c>
      <c r="D35" s="366">
        <v>1</v>
      </c>
      <c r="E35" s="365"/>
      <c r="F35" s="366" t="s">
        <v>27</v>
      </c>
      <c r="G35" s="365"/>
      <c r="H35" s="366" t="s">
        <v>7</v>
      </c>
      <c r="I35" s="366" t="s">
        <v>138</v>
      </c>
      <c r="J35" s="432"/>
    </row>
    <row r="36" spans="1:10" x14ac:dyDescent="0.25">
      <c r="A36" s="362"/>
      <c r="B36" s="363">
        <v>32</v>
      </c>
      <c r="C36" s="371" t="s">
        <v>85</v>
      </c>
      <c r="D36" s="366">
        <v>2</v>
      </c>
      <c r="E36" s="365"/>
      <c r="F36" s="366" t="s">
        <v>27</v>
      </c>
      <c r="G36" s="365"/>
      <c r="H36" s="366" t="s">
        <v>7</v>
      </c>
      <c r="I36" s="366" t="s">
        <v>138</v>
      </c>
      <c r="J36" s="432"/>
    </row>
    <row r="37" spans="1:10" x14ac:dyDescent="0.25">
      <c r="A37" s="362"/>
      <c r="B37" s="363">
        <v>33</v>
      </c>
      <c r="C37" s="371" t="s">
        <v>86</v>
      </c>
      <c r="D37" s="366">
        <v>1</v>
      </c>
      <c r="E37" s="365"/>
      <c r="F37" s="366" t="s">
        <v>27</v>
      </c>
      <c r="G37" s="365"/>
      <c r="H37" s="366" t="s">
        <v>7</v>
      </c>
      <c r="I37" s="366" t="s">
        <v>138</v>
      </c>
      <c r="J37" s="432"/>
    </row>
    <row r="38" spans="1:10" ht="30" x14ac:dyDescent="0.25">
      <c r="A38" s="362"/>
      <c r="B38" s="363">
        <v>34</v>
      </c>
      <c r="C38" s="371" t="s">
        <v>87</v>
      </c>
      <c r="D38" s="366">
        <v>1</v>
      </c>
      <c r="E38" s="365"/>
      <c r="F38" s="366" t="s">
        <v>27</v>
      </c>
      <c r="G38" s="365"/>
      <c r="H38" s="366" t="s">
        <v>7</v>
      </c>
      <c r="I38" s="366" t="s">
        <v>138</v>
      </c>
      <c r="J38" s="432"/>
    </row>
    <row r="39" spans="1:10" x14ac:dyDescent="0.25">
      <c r="A39" s="362"/>
      <c r="B39" s="363">
        <v>35</v>
      </c>
      <c r="C39" s="364" t="s">
        <v>88</v>
      </c>
      <c r="D39" s="363">
        <v>1</v>
      </c>
      <c r="E39" s="365"/>
      <c r="F39" s="366" t="s">
        <v>27</v>
      </c>
      <c r="G39" s="372"/>
      <c r="H39" s="366" t="s">
        <v>7</v>
      </c>
      <c r="I39" s="366" t="s">
        <v>135</v>
      </c>
      <c r="J39" s="432"/>
    </row>
    <row r="40" spans="1:10" x14ac:dyDescent="0.25">
      <c r="A40" s="362"/>
      <c r="B40" s="363">
        <v>36</v>
      </c>
      <c r="C40" s="364" t="s">
        <v>89</v>
      </c>
      <c r="D40" s="363">
        <v>1</v>
      </c>
      <c r="E40" s="365"/>
      <c r="F40" s="366" t="s">
        <v>27</v>
      </c>
      <c r="G40" s="372"/>
      <c r="H40" s="366" t="s">
        <v>7</v>
      </c>
      <c r="I40" s="366" t="s">
        <v>135</v>
      </c>
      <c r="J40" s="432"/>
    </row>
    <row r="41" spans="1:10" x14ac:dyDescent="0.25">
      <c r="A41" s="362"/>
      <c r="B41" s="363">
        <v>37</v>
      </c>
      <c r="C41" s="364" t="s">
        <v>90</v>
      </c>
      <c r="D41" s="363">
        <v>1</v>
      </c>
      <c r="E41" s="365"/>
      <c r="F41" s="366" t="s">
        <v>27</v>
      </c>
      <c r="G41" s="372"/>
      <c r="H41" s="366" t="s">
        <v>7</v>
      </c>
      <c r="I41" s="366" t="s">
        <v>135</v>
      </c>
      <c r="J41" s="432"/>
    </row>
    <row r="42" spans="1:10" x14ac:dyDescent="0.25">
      <c r="A42" s="362"/>
      <c r="B42" s="363">
        <v>38</v>
      </c>
      <c r="C42" s="364" t="s">
        <v>91</v>
      </c>
      <c r="D42" s="363">
        <v>1</v>
      </c>
      <c r="E42" s="365"/>
      <c r="F42" s="366" t="s">
        <v>27</v>
      </c>
      <c r="G42" s="372"/>
      <c r="H42" s="366" t="s">
        <v>7</v>
      </c>
      <c r="I42" s="366" t="s">
        <v>135</v>
      </c>
      <c r="J42" s="432"/>
    </row>
    <row r="43" spans="1:10" ht="24" customHeight="1" x14ac:dyDescent="0.25">
      <c r="A43" s="362"/>
      <c r="B43" s="363">
        <v>39</v>
      </c>
      <c r="C43" s="364" t="s">
        <v>92</v>
      </c>
      <c r="D43" s="363">
        <v>1</v>
      </c>
      <c r="E43" s="365"/>
      <c r="F43" s="366" t="s">
        <v>27</v>
      </c>
      <c r="G43" s="372"/>
      <c r="H43" s="366" t="s">
        <v>7</v>
      </c>
      <c r="I43" s="366" t="s">
        <v>135</v>
      </c>
      <c r="J43" s="432"/>
    </row>
    <row r="44" spans="1:10" ht="71.25" customHeight="1" x14ac:dyDescent="0.25">
      <c r="A44" s="362"/>
      <c r="B44" s="363">
        <v>40</v>
      </c>
      <c r="C44" s="364" t="s">
        <v>93</v>
      </c>
      <c r="D44" s="363">
        <v>1</v>
      </c>
      <c r="E44" s="365"/>
      <c r="F44" s="366" t="s">
        <v>27</v>
      </c>
      <c r="G44" s="372"/>
      <c r="H44" s="366" t="s">
        <v>7</v>
      </c>
      <c r="I44" s="366" t="s">
        <v>135</v>
      </c>
      <c r="J44" s="432"/>
    </row>
    <row r="45" spans="1:10" ht="30.75" customHeight="1" x14ac:dyDescent="0.25">
      <c r="A45" s="362" t="s">
        <v>227</v>
      </c>
      <c r="B45" s="369">
        <v>1</v>
      </c>
      <c r="C45" s="364" t="s">
        <v>94</v>
      </c>
      <c r="D45" s="369">
        <v>1</v>
      </c>
      <c r="E45" s="380"/>
      <c r="F45" s="369" t="s">
        <v>27</v>
      </c>
      <c r="G45" s="380" t="s">
        <v>292</v>
      </c>
      <c r="H45" s="381" t="s">
        <v>7</v>
      </c>
      <c r="I45" s="382" t="s">
        <v>139</v>
      </c>
      <c r="J45" s="432"/>
    </row>
    <row r="46" spans="1:10" ht="30" x14ac:dyDescent="0.25">
      <c r="A46" s="362"/>
      <c r="B46" s="369">
        <v>2</v>
      </c>
      <c r="C46" s="364" t="s">
        <v>190</v>
      </c>
      <c r="D46" s="369">
        <v>1</v>
      </c>
      <c r="E46" s="380"/>
      <c r="F46" s="369" t="s">
        <v>27</v>
      </c>
      <c r="G46" s="380" t="s">
        <v>292</v>
      </c>
      <c r="H46" s="381" t="s">
        <v>7</v>
      </c>
      <c r="I46" s="382" t="s">
        <v>139</v>
      </c>
      <c r="J46" s="432"/>
    </row>
    <row r="47" spans="1:10" ht="30" x14ac:dyDescent="0.25">
      <c r="A47" s="362"/>
      <c r="B47" s="369">
        <v>3</v>
      </c>
      <c r="C47" s="364" t="s">
        <v>191</v>
      </c>
      <c r="D47" s="369">
        <v>1</v>
      </c>
      <c r="E47" s="380"/>
      <c r="F47" s="369" t="s">
        <v>27</v>
      </c>
      <c r="G47" s="380" t="s">
        <v>292</v>
      </c>
      <c r="H47" s="381" t="s">
        <v>7</v>
      </c>
      <c r="I47" s="382" t="s">
        <v>139</v>
      </c>
      <c r="J47" s="432"/>
    </row>
    <row r="48" spans="1:10" ht="30" x14ac:dyDescent="0.25">
      <c r="A48" s="362"/>
      <c r="B48" s="369">
        <v>4</v>
      </c>
      <c r="C48" s="364" t="s">
        <v>189</v>
      </c>
      <c r="D48" s="369">
        <v>1</v>
      </c>
      <c r="E48" s="369"/>
      <c r="F48" s="369"/>
      <c r="G48" s="380" t="s">
        <v>292</v>
      </c>
      <c r="H48" s="381" t="s">
        <v>7</v>
      </c>
      <c r="I48" s="382" t="s">
        <v>139</v>
      </c>
      <c r="J48" s="432"/>
    </row>
    <row r="49" spans="1:10" ht="30" x14ac:dyDescent="0.25">
      <c r="A49" s="362"/>
      <c r="B49" s="369">
        <v>5</v>
      </c>
      <c r="C49" s="364" t="s">
        <v>188</v>
      </c>
      <c r="D49" s="369">
        <v>1</v>
      </c>
      <c r="E49" s="380"/>
      <c r="F49" s="369" t="s">
        <v>64</v>
      </c>
      <c r="G49" s="380" t="s">
        <v>292</v>
      </c>
      <c r="H49" s="381" t="s">
        <v>7</v>
      </c>
      <c r="I49" s="382" t="s">
        <v>139</v>
      </c>
      <c r="J49" s="432"/>
    </row>
    <row r="50" spans="1:10" ht="36" customHeight="1" x14ac:dyDescent="0.25">
      <c r="A50" s="362" t="s">
        <v>246</v>
      </c>
      <c r="B50" s="369">
        <v>1</v>
      </c>
      <c r="C50" s="383" t="s">
        <v>95</v>
      </c>
      <c r="D50" s="384">
        <v>2</v>
      </c>
      <c r="E50" s="380">
        <v>43770</v>
      </c>
      <c r="F50" s="369" t="s">
        <v>27</v>
      </c>
      <c r="G50" s="380">
        <v>44136</v>
      </c>
      <c r="H50" s="381" t="s">
        <v>7</v>
      </c>
      <c r="I50" s="382" t="s">
        <v>175</v>
      </c>
      <c r="J50" s="432"/>
    </row>
    <row r="51" spans="1:10" ht="30.75" customHeight="1" x14ac:dyDescent="0.25">
      <c r="A51" s="362"/>
      <c r="B51" s="369">
        <v>2</v>
      </c>
      <c r="C51" s="383" t="s">
        <v>97</v>
      </c>
      <c r="D51" s="384">
        <v>2</v>
      </c>
      <c r="E51" s="380">
        <v>43770</v>
      </c>
      <c r="F51" s="369" t="s">
        <v>27</v>
      </c>
      <c r="G51" s="380">
        <v>44136</v>
      </c>
      <c r="H51" s="381" t="s">
        <v>7</v>
      </c>
      <c r="I51" s="382" t="s">
        <v>175</v>
      </c>
      <c r="J51" s="432"/>
    </row>
    <row r="52" spans="1:10" ht="33.75" customHeight="1" x14ac:dyDescent="0.25">
      <c r="A52" s="362"/>
      <c r="B52" s="369">
        <v>3</v>
      </c>
      <c r="C52" s="383" t="s">
        <v>98</v>
      </c>
      <c r="D52" s="384">
        <v>2</v>
      </c>
      <c r="E52" s="380">
        <v>43770</v>
      </c>
      <c r="F52" s="369" t="s">
        <v>27</v>
      </c>
      <c r="G52" s="380">
        <v>44136</v>
      </c>
      <c r="H52" s="381" t="s">
        <v>7</v>
      </c>
      <c r="I52" s="382" t="s">
        <v>175</v>
      </c>
      <c r="J52" s="432"/>
    </row>
    <row r="53" spans="1:10" ht="33.75" customHeight="1" x14ac:dyDescent="0.25">
      <c r="A53" s="362"/>
      <c r="B53" s="369">
        <v>4</v>
      </c>
      <c r="C53" s="383" t="s">
        <v>99</v>
      </c>
      <c r="D53" s="384">
        <v>1</v>
      </c>
      <c r="E53" s="380">
        <v>43770</v>
      </c>
      <c r="F53" s="369" t="s">
        <v>27</v>
      </c>
      <c r="G53" s="380">
        <v>44136</v>
      </c>
      <c r="H53" s="381" t="s">
        <v>7</v>
      </c>
      <c r="I53" s="382" t="s">
        <v>175</v>
      </c>
      <c r="J53" s="432"/>
    </row>
    <row r="54" spans="1:10" ht="30" customHeight="1" x14ac:dyDescent="0.25">
      <c r="A54" s="362"/>
      <c r="B54" s="369">
        <v>5</v>
      </c>
      <c r="C54" s="383" t="s">
        <v>100</v>
      </c>
      <c r="D54" s="384">
        <v>1</v>
      </c>
      <c r="E54" s="380">
        <v>43770</v>
      </c>
      <c r="F54" s="369" t="s">
        <v>27</v>
      </c>
      <c r="G54" s="380">
        <v>44136</v>
      </c>
      <c r="H54" s="381" t="s">
        <v>7</v>
      </c>
      <c r="I54" s="382" t="s">
        <v>175</v>
      </c>
      <c r="J54" s="432"/>
    </row>
    <row r="55" spans="1:10" ht="30" customHeight="1" x14ac:dyDescent="0.25">
      <c r="A55" s="362"/>
      <c r="B55" s="369">
        <v>6</v>
      </c>
      <c r="C55" s="383" t="s">
        <v>101</v>
      </c>
      <c r="D55" s="384">
        <v>1</v>
      </c>
      <c r="E55" s="380">
        <v>43770</v>
      </c>
      <c r="F55" s="369" t="s">
        <v>27</v>
      </c>
      <c r="G55" s="380">
        <v>44136</v>
      </c>
      <c r="H55" s="381" t="s">
        <v>7</v>
      </c>
      <c r="I55" s="382" t="s">
        <v>175</v>
      </c>
      <c r="J55" s="432"/>
    </row>
    <row r="56" spans="1:10" ht="30" customHeight="1" x14ac:dyDescent="0.25">
      <c r="A56" s="362"/>
      <c r="B56" s="369">
        <v>7</v>
      </c>
      <c r="C56" s="383" t="s">
        <v>102</v>
      </c>
      <c r="D56" s="384">
        <v>1</v>
      </c>
      <c r="E56" s="380">
        <v>43770</v>
      </c>
      <c r="F56" s="369" t="s">
        <v>27</v>
      </c>
      <c r="G56" s="380">
        <v>44136</v>
      </c>
      <c r="H56" s="381" t="s">
        <v>7</v>
      </c>
      <c r="I56" s="382" t="s">
        <v>175</v>
      </c>
      <c r="J56" s="432"/>
    </row>
    <row r="57" spans="1:10" ht="29.25" customHeight="1" x14ac:dyDescent="0.25">
      <c r="A57" s="362"/>
      <c r="B57" s="369">
        <v>8</v>
      </c>
      <c r="C57" s="383" t="s">
        <v>103</v>
      </c>
      <c r="D57" s="384">
        <v>1</v>
      </c>
      <c r="E57" s="380">
        <v>43770</v>
      </c>
      <c r="F57" s="369" t="s">
        <v>27</v>
      </c>
      <c r="G57" s="380">
        <v>44136</v>
      </c>
      <c r="H57" s="381" t="s">
        <v>7</v>
      </c>
      <c r="I57" s="382" t="s">
        <v>175</v>
      </c>
      <c r="J57" s="432"/>
    </row>
    <row r="58" spans="1:10" ht="35.25" customHeight="1" x14ac:dyDescent="0.25">
      <c r="A58" s="362"/>
      <c r="B58" s="369">
        <v>9</v>
      </c>
      <c r="C58" s="383" t="s">
        <v>229</v>
      </c>
      <c r="D58" s="384">
        <v>1</v>
      </c>
      <c r="E58" s="380">
        <v>43770</v>
      </c>
      <c r="F58" s="369" t="s">
        <v>27</v>
      </c>
      <c r="G58" s="380">
        <v>44136</v>
      </c>
      <c r="H58" s="381" t="s">
        <v>7</v>
      </c>
      <c r="I58" s="382" t="s">
        <v>175</v>
      </c>
      <c r="J58" s="432"/>
    </row>
    <row r="59" spans="1:10" ht="30" customHeight="1" x14ac:dyDescent="0.25">
      <c r="A59" s="385" t="s">
        <v>228</v>
      </c>
      <c r="B59" s="369">
        <v>1</v>
      </c>
      <c r="C59" s="364" t="s">
        <v>104</v>
      </c>
      <c r="D59" s="369">
        <v>1</v>
      </c>
      <c r="E59" s="369" t="s">
        <v>96</v>
      </c>
      <c r="F59" s="369" t="s">
        <v>27</v>
      </c>
      <c r="G59" s="380" t="s">
        <v>283</v>
      </c>
      <c r="H59" s="381" t="s">
        <v>7</v>
      </c>
      <c r="I59" s="386" t="s">
        <v>134</v>
      </c>
      <c r="J59" s="432"/>
    </row>
    <row r="60" spans="1:10" ht="33" customHeight="1" x14ac:dyDescent="0.25">
      <c r="A60" s="385"/>
      <c r="B60" s="369">
        <v>2</v>
      </c>
      <c r="C60" s="383" t="s">
        <v>105</v>
      </c>
      <c r="D60" s="369">
        <v>1</v>
      </c>
      <c r="E60" s="369" t="s">
        <v>96</v>
      </c>
      <c r="F60" s="369" t="s">
        <v>27</v>
      </c>
      <c r="G60" s="380" t="s">
        <v>283</v>
      </c>
      <c r="H60" s="381" t="s">
        <v>7</v>
      </c>
      <c r="I60" s="386"/>
      <c r="J60" s="432"/>
    </row>
    <row r="61" spans="1:10" ht="19.5" customHeight="1" x14ac:dyDescent="0.25">
      <c r="A61" s="387"/>
      <c r="B61" s="388">
        <v>1</v>
      </c>
      <c r="C61" s="389" t="s">
        <v>192</v>
      </c>
      <c r="D61" s="390" t="s">
        <v>196</v>
      </c>
      <c r="E61" s="391" t="s">
        <v>265</v>
      </c>
      <c r="F61" s="390" t="s">
        <v>27</v>
      </c>
      <c r="G61" s="391" t="s">
        <v>266</v>
      </c>
      <c r="H61" s="392" t="s">
        <v>4</v>
      </c>
      <c r="I61" s="393" t="s">
        <v>54</v>
      </c>
      <c r="J61" s="432"/>
    </row>
    <row r="62" spans="1:10" ht="15" customHeight="1" x14ac:dyDescent="0.25">
      <c r="A62" s="387"/>
      <c r="B62" s="388">
        <v>2</v>
      </c>
      <c r="C62" s="389" t="s">
        <v>108</v>
      </c>
      <c r="D62" s="390" t="s">
        <v>234</v>
      </c>
      <c r="E62" s="392" t="s">
        <v>267</v>
      </c>
      <c r="F62" s="390" t="s">
        <v>27</v>
      </c>
      <c r="G62" s="390" t="s">
        <v>267</v>
      </c>
      <c r="H62" s="392" t="s">
        <v>4</v>
      </c>
      <c r="I62" s="393" t="s">
        <v>54</v>
      </c>
      <c r="J62" s="432"/>
    </row>
    <row r="63" spans="1:10" ht="15" customHeight="1" x14ac:dyDescent="0.25">
      <c r="A63" s="387"/>
      <c r="B63" s="388">
        <v>3</v>
      </c>
      <c r="C63" s="389" t="s">
        <v>109</v>
      </c>
      <c r="D63" s="390" t="s">
        <v>197</v>
      </c>
      <c r="E63" s="392" t="s">
        <v>268</v>
      </c>
      <c r="F63" s="390" t="s">
        <v>27</v>
      </c>
      <c r="G63" s="390" t="s">
        <v>268</v>
      </c>
      <c r="H63" s="392" t="s">
        <v>4</v>
      </c>
      <c r="I63" s="393" t="s">
        <v>54</v>
      </c>
      <c r="J63" s="432"/>
    </row>
    <row r="64" spans="1:10" ht="15" customHeight="1" x14ac:dyDescent="0.25">
      <c r="A64" s="387"/>
      <c r="B64" s="388">
        <v>4</v>
      </c>
      <c r="C64" s="389" t="s">
        <v>269</v>
      </c>
      <c r="D64" s="390" t="s">
        <v>270</v>
      </c>
      <c r="E64" s="391" t="s">
        <v>268</v>
      </c>
      <c r="F64" s="390" t="s">
        <v>27</v>
      </c>
      <c r="G64" s="391" t="s">
        <v>268</v>
      </c>
      <c r="H64" s="392" t="s">
        <v>4</v>
      </c>
      <c r="I64" s="393" t="s">
        <v>54</v>
      </c>
      <c r="J64" s="432"/>
    </row>
    <row r="65" spans="1:10" ht="15" customHeight="1" x14ac:dyDescent="0.25">
      <c r="A65" s="387"/>
      <c r="B65" s="388">
        <v>5</v>
      </c>
      <c r="C65" s="389" t="s">
        <v>235</v>
      </c>
      <c r="D65" s="390" t="s">
        <v>198</v>
      </c>
      <c r="E65" s="391" t="s">
        <v>265</v>
      </c>
      <c r="F65" s="390" t="s">
        <v>27</v>
      </c>
      <c r="G65" s="391" t="s">
        <v>266</v>
      </c>
      <c r="H65" s="392" t="s">
        <v>4</v>
      </c>
      <c r="I65" s="393" t="s">
        <v>54</v>
      </c>
      <c r="J65" s="432"/>
    </row>
    <row r="66" spans="1:10" ht="15" customHeight="1" x14ac:dyDescent="0.25">
      <c r="A66" s="387"/>
      <c r="B66" s="388">
        <v>6</v>
      </c>
      <c r="C66" s="389" t="s">
        <v>111</v>
      </c>
      <c r="D66" s="394" t="s">
        <v>199</v>
      </c>
      <c r="E66" s="395" t="s">
        <v>236</v>
      </c>
      <c r="F66" s="390" t="s">
        <v>27</v>
      </c>
      <c r="G66" s="390" t="s">
        <v>271</v>
      </c>
      <c r="H66" s="392" t="s">
        <v>7</v>
      </c>
      <c r="I66" s="393" t="s">
        <v>54</v>
      </c>
      <c r="J66" s="432"/>
    </row>
    <row r="67" spans="1:10" ht="15" customHeight="1" x14ac:dyDescent="0.25">
      <c r="A67" s="387"/>
      <c r="B67" s="388">
        <v>7</v>
      </c>
      <c r="C67" s="389" t="s">
        <v>112</v>
      </c>
      <c r="D67" s="390" t="s">
        <v>200</v>
      </c>
      <c r="E67" s="395" t="s">
        <v>268</v>
      </c>
      <c r="F67" s="390" t="s">
        <v>27</v>
      </c>
      <c r="G67" s="390" t="s">
        <v>268</v>
      </c>
      <c r="H67" s="395" t="s">
        <v>4</v>
      </c>
      <c r="I67" s="390" t="s">
        <v>54</v>
      </c>
      <c r="J67" s="432"/>
    </row>
    <row r="68" spans="1:10" ht="15" customHeight="1" x14ac:dyDescent="0.25">
      <c r="A68" s="387"/>
      <c r="B68" s="388">
        <v>8</v>
      </c>
      <c r="C68" s="389" t="s">
        <v>110</v>
      </c>
      <c r="D68" s="390">
        <v>1</v>
      </c>
      <c r="E68" s="391" t="s">
        <v>268</v>
      </c>
      <c r="F68" s="390" t="s">
        <v>27</v>
      </c>
      <c r="G68" s="390" t="s">
        <v>268</v>
      </c>
      <c r="H68" s="395" t="s">
        <v>4</v>
      </c>
      <c r="I68" s="390" t="s">
        <v>54</v>
      </c>
      <c r="J68" s="432"/>
    </row>
    <row r="69" spans="1:10" ht="15" customHeight="1" x14ac:dyDescent="0.25">
      <c r="A69" s="387"/>
      <c r="B69" s="388">
        <v>9</v>
      </c>
      <c r="C69" s="389" t="s">
        <v>272</v>
      </c>
      <c r="D69" s="390" t="s">
        <v>234</v>
      </c>
      <c r="E69" s="391" t="s">
        <v>268</v>
      </c>
      <c r="F69" s="390" t="s">
        <v>27</v>
      </c>
      <c r="G69" s="390" t="s">
        <v>268</v>
      </c>
      <c r="H69" s="395" t="s">
        <v>4</v>
      </c>
      <c r="I69" s="390" t="s">
        <v>54</v>
      </c>
      <c r="J69" s="432"/>
    </row>
    <row r="70" spans="1:10" ht="15" customHeight="1" x14ac:dyDescent="0.25">
      <c r="A70" s="387"/>
      <c r="B70" s="388">
        <v>10</v>
      </c>
      <c r="C70" s="389" t="s">
        <v>193</v>
      </c>
      <c r="D70" s="390">
        <v>1</v>
      </c>
      <c r="E70" s="391" t="s">
        <v>267</v>
      </c>
      <c r="F70" s="390" t="s">
        <v>27</v>
      </c>
      <c r="G70" s="391" t="s">
        <v>267</v>
      </c>
      <c r="H70" s="395" t="s">
        <v>7</v>
      </c>
      <c r="I70" s="390" t="s">
        <v>54</v>
      </c>
      <c r="J70" s="432"/>
    </row>
    <row r="71" spans="1:10" ht="15" customHeight="1" x14ac:dyDescent="0.25">
      <c r="A71" s="387"/>
      <c r="B71" s="388">
        <v>11</v>
      </c>
      <c r="C71" s="389" t="s">
        <v>193</v>
      </c>
      <c r="D71" s="390">
        <v>1</v>
      </c>
      <c r="E71" s="391" t="s">
        <v>267</v>
      </c>
      <c r="F71" s="390" t="s">
        <v>27</v>
      </c>
      <c r="G71" s="391" t="s">
        <v>267</v>
      </c>
      <c r="H71" s="395" t="s">
        <v>7</v>
      </c>
      <c r="I71" s="390" t="s">
        <v>54</v>
      </c>
      <c r="J71" s="432"/>
    </row>
    <row r="72" spans="1:10" ht="15" customHeight="1" x14ac:dyDescent="0.25">
      <c r="A72" s="387"/>
      <c r="B72" s="388">
        <v>12</v>
      </c>
      <c r="C72" s="389" t="s">
        <v>193</v>
      </c>
      <c r="D72" s="390">
        <v>1</v>
      </c>
      <c r="E72" s="391" t="s">
        <v>268</v>
      </c>
      <c r="F72" s="390" t="s">
        <v>202</v>
      </c>
      <c r="G72" s="391" t="s">
        <v>268</v>
      </c>
      <c r="H72" s="395" t="s">
        <v>7</v>
      </c>
      <c r="I72" s="390" t="s">
        <v>54</v>
      </c>
      <c r="J72" s="432"/>
    </row>
    <row r="73" spans="1:10" ht="15" customHeight="1" x14ac:dyDescent="0.25">
      <c r="A73" s="387"/>
      <c r="B73" s="388">
        <v>13</v>
      </c>
      <c r="C73" s="389" t="s">
        <v>193</v>
      </c>
      <c r="D73" s="390">
        <v>1</v>
      </c>
      <c r="E73" s="391" t="s">
        <v>268</v>
      </c>
      <c r="F73" s="390" t="s">
        <v>27</v>
      </c>
      <c r="G73" s="391" t="s">
        <v>268</v>
      </c>
      <c r="H73" s="395" t="s">
        <v>7</v>
      </c>
      <c r="I73" s="390" t="s">
        <v>54</v>
      </c>
      <c r="J73" s="432"/>
    </row>
    <row r="74" spans="1:10" ht="15" customHeight="1" x14ac:dyDescent="0.25">
      <c r="A74" s="387"/>
      <c r="B74" s="388">
        <v>14</v>
      </c>
      <c r="C74" s="389" t="s">
        <v>193</v>
      </c>
      <c r="D74" s="390">
        <v>1</v>
      </c>
      <c r="E74" s="391" t="s">
        <v>268</v>
      </c>
      <c r="F74" s="390" t="s">
        <v>27</v>
      </c>
      <c r="G74" s="391" t="s">
        <v>268</v>
      </c>
      <c r="H74" s="395" t="s">
        <v>7</v>
      </c>
      <c r="I74" s="390" t="s">
        <v>54</v>
      </c>
      <c r="J74" s="432"/>
    </row>
    <row r="75" spans="1:10" ht="15" customHeight="1" x14ac:dyDescent="0.25">
      <c r="A75" s="387"/>
      <c r="B75" s="388">
        <v>15</v>
      </c>
      <c r="C75" s="389" t="s">
        <v>193</v>
      </c>
      <c r="D75" s="390">
        <v>1</v>
      </c>
      <c r="E75" s="391" t="s">
        <v>268</v>
      </c>
      <c r="F75" s="390" t="s">
        <v>27</v>
      </c>
      <c r="G75" s="391" t="s">
        <v>268</v>
      </c>
      <c r="H75" s="395" t="s">
        <v>7</v>
      </c>
      <c r="I75" s="390" t="s">
        <v>54</v>
      </c>
      <c r="J75" s="432"/>
    </row>
    <row r="76" spans="1:10" ht="15" customHeight="1" x14ac:dyDescent="0.25">
      <c r="A76" s="387"/>
      <c r="B76" s="388">
        <v>16</v>
      </c>
      <c r="C76" s="389" t="s">
        <v>194</v>
      </c>
      <c r="D76" s="390">
        <v>1</v>
      </c>
      <c r="E76" s="391" t="s">
        <v>268</v>
      </c>
      <c r="F76" s="390" t="s">
        <v>27</v>
      </c>
      <c r="G76" s="391" t="s">
        <v>268</v>
      </c>
      <c r="H76" s="395" t="s">
        <v>7</v>
      </c>
      <c r="I76" s="390" t="s">
        <v>54</v>
      </c>
      <c r="J76" s="432"/>
    </row>
    <row r="77" spans="1:10" ht="15" customHeight="1" x14ac:dyDescent="0.25">
      <c r="A77" s="387"/>
      <c r="B77" s="388">
        <v>17</v>
      </c>
      <c r="C77" s="389" t="s">
        <v>195</v>
      </c>
      <c r="D77" s="390" t="s">
        <v>201</v>
      </c>
      <c r="E77" s="395" t="s">
        <v>268</v>
      </c>
      <c r="F77" s="390" t="s">
        <v>27</v>
      </c>
      <c r="G77" s="390" t="s">
        <v>268</v>
      </c>
      <c r="H77" s="395" t="s">
        <v>7</v>
      </c>
      <c r="I77" s="390" t="s">
        <v>54</v>
      </c>
      <c r="J77" s="432"/>
    </row>
    <row r="78" spans="1:10" ht="15" customHeight="1" x14ac:dyDescent="0.25">
      <c r="A78" s="387"/>
      <c r="B78" s="388">
        <v>18</v>
      </c>
      <c r="C78" s="389" t="s">
        <v>113</v>
      </c>
      <c r="D78" s="390">
        <v>1</v>
      </c>
      <c r="E78" s="395" t="s">
        <v>267</v>
      </c>
      <c r="F78" s="388" t="s">
        <v>27</v>
      </c>
      <c r="G78" s="388" t="s">
        <v>267</v>
      </c>
      <c r="H78" s="395" t="s">
        <v>4</v>
      </c>
      <c r="I78" s="390" t="s">
        <v>54</v>
      </c>
      <c r="J78" s="432"/>
    </row>
    <row r="79" spans="1:10" ht="15" customHeight="1" x14ac:dyDescent="0.25">
      <c r="A79" s="387"/>
      <c r="B79" s="388">
        <v>19</v>
      </c>
      <c r="C79" s="396" t="s">
        <v>124</v>
      </c>
      <c r="D79" s="397" t="s">
        <v>203</v>
      </c>
      <c r="E79" s="397" t="s">
        <v>273</v>
      </c>
      <c r="F79" s="398">
        <v>1</v>
      </c>
      <c r="G79" s="397" t="s">
        <v>274</v>
      </c>
      <c r="H79" s="399" t="s">
        <v>4</v>
      </c>
      <c r="I79" s="400" t="s">
        <v>54</v>
      </c>
      <c r="J79" s="432"/>
    </row>
    <row r="80" spans="1:10" ht="15" customHeight="1" x14ac:dyDescent="0.25">
      <c r="A80" s="387"/>
      <c r="B80" s="388">
        <v>20</v>
      </c>
      <c r="C80" s="396" t="s">
        <v>124</v>
      </c>
      <c r="D80" s="397" t="s">
        <v>203</v>
      </c>
      <c r="E80" s="397" t="s">
        <v>275</v>
      </c>
      <c r="F80" s="398">
        <v>1</v>
      </c>
      <c r="G80" s="397" t="s">
        <v>276</v>
      </c>
      <c r="H80" s="399" t="s">
        <v>4</v>
      </c>
      <c r="I80" s="400" t="s">
        <v>54</v>
      </c>
      <c r="J80" s="432"/>
    </row>
    <row r="81" spans="1:10" ht="15" customHeight="1" x14ac:dyDescent="0.25">
      <c r="A81" s="387"/>
      <c r="B81" s="388">
        <v>21</v>
      </c>
      <c r="C81" s="396" t="s">
        <v>204</v>
      </c>
      <c r="D81" s="397" t="s">
        <v>128</v>
      </c>
      <c r="E81" s="397" t="s">
        <v>268</v>
      </c>
      <c r="F81" s="398">
        <v>1</v>
      </c>
      <c r="G81" s="397" t="s">
        <v>268</v>
      </c>
      <c r="H81" s="399" t="s">
        <v>4</v>
      </c>
      <c r="I81" s="400" t="s">
        <v>54</v>
      </c>
      <c r="J81" s="432"/>
    </row>
    <row r="82" spans="1:10" ht="15" customHeight="1" x14ac:dyDescent="0.25">
      <c r="A82" s="387"/>
      <c r="B82" s="388">
        <v>22</v>
      </c>
      <c r="C82" s="396" t="s">
        <v>125</v>
      </c>
      <c r="D82" s="397" t="s">
        <v>205</v>
      </c>
      <c r="E82" s="397" t="s">
        <v>275</v>
      </c>
      <c r="F82" s="398">
        <v>1</v>
      </c>
      <c r="G82" s="397" t="s">
        <v>275</v>
      </c>
      <c r="H82" s="399" t="s">
        <v>4</v>
      </c>
      <c r="I82" s="400" t="s">
        <v>54</v>
      </c>
      <c r="J82" s="432"/>
    </row>
    <row r="83" spans="1:10" ht="15" customHeight="1" x14ac:dyDescent="0.25">
      <c r="A83" s="387"/>
      <c r="B83" s="388">
        <v>23</v>
      </c>
      <c r="C83" s="396" t="s">
        <v>126</v>
      </c>
      <c r="D83" s="397" t="s">
        <v>206</v>
      </c>
      <c r="E83" s="397" t="s">
        <v>268</v>
      </c>
      <c r="F83" s="398">
        <v>1</v>
      </c>
      <c r="G83" s="397" t="s">
        <v>268</v>
      </c>
      <c r="H83" s="398" t="s">
        <v>4</v>
      </c>
      <c r="I83" s="400" t="s">
        <v>54</v>
      </c>
      <c r="J83" s="432"/>
    </row>
    <row r="84" spans="1:10" ht="15" customHeight="1" x14ac:dyDescent="0.25">
      <c r="A84" s="387"/>
      <c r="B84" s="388">
        <v>24</v>
      </c>
      <c r="C84" s="396" t="s">
        <v>126</v>
      </c>
      <c r="D84" s="397" t="s">
        <v>206</v>
      </c>
      <c r="E84" s="397" t="s">
        <v>268</v>
      </c>
      <c r="F84" s="398">
        <v>2</v>
      </c>
      <c r="G84" s="397" t="s">
        <v>268</v>
      </c>
      <c r="H84" s="398" t="s">
        <v>4</v>
      </c>
      <c r="I84" s="400" t="s">
        <v>54</v>
      </c>
      <c r="J84" s="432"/>
    </row>
    <row r="85" spans="1:10" ht="15" customHeight="1" x14ac:dyDescent="0.25">
      <c r="A85" s="387"/>
      <c r="B85" s="388">
        <v>25</v>
      </c>
      <c r="C85" s="396" t="s">
        <v>126</v>
      </c>
      <c r="D85" s="397" t="s">
        <v>206</v>
      </c>
      <c r="E85" s="397" t="s">
        <v>273</v>
      </c>
      <c r="F85" s="398">
        <v>1</v>
      </c>
      <c r="G85" s="397" t="s">
        <v>274</v>
      </c>
      <c r="H85" s="398" t="s">
        <v>4</v>
      </c>
      <c r="I85" s="400" t="s">
        <v>54</v>
      </c>
      <c r="J85" s="432"/>
    </row>
    <row r="86" spans="1:10" ht="15" customHeight="1" x14ac:dyDescent="0.25">
      <c r="A86" s="387"/>
      <c r="B86" s="388">
        <v>26</v>
      </c>
      <c r="C86" s="396" t="s">
        <v>126</v>
      </c>
      <c r="D86" s="397" t="s">
        <v>206</v>
      </c>
      <c r="E86" s="397" t="s">
        <v>267</v>
      </c>
      <c r="F86" s="398">
        <v>1</v>
      </c>
      <c r="G86" s="397" t="s">
        <v>267</v>
      </c>
      <c r="H86" s="398" t="s">
        <v>4</v>
      </c>
      <c r="I86" s="398" t="s">
        <v>54</v>
      </c>
      <c r="J86" s="432"/>
    </row>
    <row r="87" spans="1:10" ht="15" customHeight="1" x14ac:dyDescent="0.25">
      <c r="A87" s="387"/>
      <c r="B87" s="388">
        <v>27</v>
      </c>
      <c r="C87" s="396" t="s">
        <v>126</v>
      </c>
      <c r="D87" s="397" t="s">
        <v>206</v>
      </c>
      <c r="E87" s="397" t="s">
        <v>267</v>
      </c>
      <c r="F87" s="398">
        <v>1</v>
      </c>
      <c r="G87" s="397" t="s">
        <v>267</v>
      </c>
      <c r="H87" s="398" t="s">
        <v>4</v>
      </c>
      <c r="I87" s="398" t="s">
        <v>54</v>
      </c>
      <c r="J87" s="432"/>
    </row>
    <row r="88" spans="1:10" ht="61.5" customHeight="1" x14ac:dyDescent="0.25">
      <c r="A88" s="387"/>
      <c r="B88" s="388">
        <v>28</v>
      </c>
      <c r="C88" s="401" t="s">
        <v>277</v>
      </c>
      <c r="D88" s="402" t="s">
        <v>207</v>
      </c>
      <c r="E88" s="403" t="s">
        <v>278</v>
      </c>
      <c r="F88" s="403" t="s">
        <v>106</v>
      </c>
      <c r="G88" s="403" t="s">
        <v>279</v>
      </c>
      <c r="H88" s="404" t="s">
        <v>7</v>
      </c>
      <c r="I88" s="405" t="s">
        <v>8</v>
      </c>
      <c r="J88" s="432"/>
    </row>
    <row r="89" spans="1:10" ht="42.75" customHeight="1" x14ac:dyDescent="0.25">
      <c r="A89" s="387"/>
      <c r="B89" s="388">
        <v>29</v>
      </c>
      <c r="C89" s="389" t="s">
        <v>107</v>
      </c>
      <c r="D89" s="402" t="s">
        <v>208</v>
      </c>
      <c r="E89" s="403" t="s">
        <v>278</v>
      </c>
      <c r="F89" s="403" t="s">
        <v>106</v>
      </c>
      <c r="G89" s="403" t="s">
        <v>279</v>
      </c>
      <c r="H89" s="404" t="s">
        <v>7</v>
      </c>
      <c r="I89" s="405" t="s">
        <v>8</v>
      </c>
      <c r="J89" s="432"/>
    </row>
    <row r="90" spans="1:10" ht="45.75" customHeight="1" x14ac:dyDescent="0.25">
      <c r="A90" s="387"/>
      <c r="B90" s="388">
        <v>30</v>
      </c>
      <c r="C90" s="406" t="s">
        <v>209</v>
      </c>
      <c r="D90" s="407" t="s">
        <v>210</v>
      </c>
      <c r="E90" s="408" t="s">
        <v>280</v>
      </c>
      <c r="F90" s="404" t="s">
        <v>27</v>
      </c>
      <c r="G90" s="408" t="s">
        <v>281</v>
      </c>
      <c r="H90" s="409" t="s">
        <v>7</v>
      </c>
      <c r="I90" s="409" t="s">
        <v>8</v>
      </c>
      <c r="J90" s="432"/>
    </row>
    <row r="91" spans="1:10" ht="33.75" customHeight="1" thickBot="1" x14ac:dyDescent="0.3">
      <c r="A91" s="410"/>
      <c r="B91" s="411">
        <v>31</v>
      </c>
      <c r="C91" s="412" t="s">
        <v>209</v>
      </c>
      <c r="D91" s="413" t="s">
        <v>210</v>
      </c>
      <c r="E91" s="414" t="s">
        <v>280</v>
      </c>
      <c r="F91" s="415" t="s">
        <v>27</v>
      </c>
      <c r="G91" s="414" t="s">
        <v>281</v>
      </c>
      <c r="H91" s="416" t="s">
        <v>7</v>
      </c>
      <c r="I91" s="416" t="s">
        <v>8</v>
      </c>
      <c r="J91" s="433"/>
    </row>
    <row r="92" spans="1:10" ht="30.95" customHeight="1" x14ac:dyDescent="0.25">
      <c r="A92" s="417"/>
      <c r="H92" s="418" t="s">
        <v>294</v>
      </c>
      <c r="I92" s="419"/>
      <c r="J92" s="420">
        <f>SUM(J4:J91)</f>
        <v>0</v>
      </c>
    </row>
    <row r="93" spans="1:10" ht="27.6" customHeight="1" x14ac:dyDescent="0.25">
      <c r="A93" s="417"/>
      <c r="H93" s="421" t="s">
        <v>295</v>
      </c>
      <c r="I93" s="422"/>
      <c r="J93" s="423">
        <f>J92*25%</f>
        <v>0</v>
      </c>
    </row>
    <row r="94" spans="1:10" ht="29.1" customHeight="1" thickBot="1" x14ac:dyDescent="0.3">
      <c r="A94" s="417"/>
      <c r="H94" s="424" t="s">
        <v>296</v>
      </c>
      <c r="I94" s="425"/>
      <c r="J94" s="426">
        <f>J92+J93</f>
        <v>0</v>
      </c>
    </row>
    <row r="95" spans="1:10" ht="15" customHeight="1" x14ac:dyDescent="0.25">
      <c r="A95" s="417"/>
      <c r="J95" s="427"/>
    </row>
    <row r="96" spans="1:10" ht="15" customHeight="1" x14ac:dyDescent="0.25">
      <c r="A96" s="428" t="s">
        <v>300</v>
      </c>
      <c r="B96" s="429"/>
      <c r="C96" s="429"/>
      <c r="J96" s="427"/>
    </row>
    <row r="97" spans="1:10" ht="15" customHeight="1" x14ac:dyDescent="0.25">
      <c r="A97" s="417"/>
      <c r="J97" s="427"/>
    </row>
    <row r="98" spans="1:10" x14ac:dyDescent="0.25">
      <c r="A98" s="430"/>
      <c r="G98" s="429" t="s">
        <v>301</v>
      </c>
      <c r="H98" s="429"/>
      <c r="I98" s="429"/>
      <c r="J98" s="427"/>
    </row>
    <row r="99" spans="1:10" x14ac:dyDescent="0.25">
      <c r="A99" s="431"/>
      <c r="J99" s="427"/>
    </row>
    <row r="100" spans="1:10" x14ac:dyDescent="0.25">
      <c r="G100" s="429" t="s">
        <v>302</v>
      </c>
      <c r="H100" s="429"/>
      <c r="I100" s="429"/>
      <c r="J100" s="427"/>
    </row>
    <row r="101" spans="1:10" x14ac:dyDescent="0.25">
      <c r="J101" s="427"/>
    </row>
    <row r="102" spans="1:10" x14ac:dyDescent="0.25">
      <c r="J102" s="427"/>
    </row>
    <row r="103" spans="1:10" x14ac:dyDescent="0.25">
      <c r="J103" s="427"/>
    </row>
    <row r="104" spans="1:10" x14ac:dyDescent="0.25">
      <c r="J104" s="427"/>
    </row>
    <row r="105" spans="1:10" x14ac:dyDescent="0.25">
      <c r="J105" s="427"/>
    </row>
    <row r="106" spans="1:10" x14ac:dyDescent="0.25">
      <c r="J106" s="427"/>
    </row>
    <row r="107" spans="1:10" x14ac:dyDescent="0.25">
      <c r="J107" s="427"/>
    </row>
    <row r="108" spans="1:10" x14ac:dyDescent="0.25">
      <c r="J108" s="427"/>
    </row>
    <row r="109" spans="1:10" x14ac:dyDescent="0.25">
      <c r="J109" s="427"/>
    </row>
    <row r="110" spans="1:10" x14ac:dyDescent="0.25">
      <c r="J110" s="427"/>
    </row>
    <row r="111" spans="1:10" x14ac:dyDescent="0.25">
      <c r="J111" s="427"/>
    </row>
    <row r="112" spans="1:10" x14ac:dyDescent="0.25">
      <c r="J112" s="427"/>
    </row>
    <row r="113" spans="10:10" x14ac:dyDescent="0.25">
      <c r="J113" s="427"/>
    </row>
    <row r="114" spans="10:10" x14ac:dyDescent="0.25">
      <c r="J114" s="427"/>
    </row>
    <row r="115" spans="10:10" x14ac:dyDescent="0.25">
      <c r="J115" s="427"/>
    </row>
    <row r="116" spans="10:10" x14ac:dyDescent="0.25">
      <c r="J116" s="427"/>
    </row>
    <row r="117" spans="10:10" x14ac:dyDescent="0.25">
      <c r="J117" s="427"/>
    </row>
    <row r="118" spans="10:10" x14ac:dyDescent="0.25">
      <c r="J118" s="427"/>
    </row>
    <row r="119" spans="10:10" x14ac:dyDescent="0.25">
      <c r="J119" s="427"/>
    </row>
    <row r="120" spans="10:10" x14ac:dyDescent="0.25">
      <c r="J120" s="427"/>
    </row>
    <row r="121" spans="10:10" x14ac:dyDescent="0.25">
      <c r="J121" s="427"/>
    </row>
    <row r="122" spans="10:10" x14ac:dyDescent="0.25">
      <c r="J122" s="427"/>
    </row>
    <row r="123" spans="10:10" x14ac:dyDescent="0.25">
      <c r="J123" s="427"/>
    </row>
    <row r="124" spans="10:10" x14ac:dyDescent="0.25">
      <c r="J124" s="427"/>
    </row>
    <row r="125" spans="10:10" x14ac:dyDescent="0.25">
      <c r="J125" s="427"/>
    </row>
    <row r="126" spans="10:10" x14ac:dyDescent="0.25">
      <c r="J126" s="427"/>
    </row>
    <row r="127" spans="10:10" x14ac:dyDescent="0.25">
      <c r="J127" s="427"/>
    </row>
    <row r="128" spans="10:10" x14ac:dyDescent="0.25">
      <c r="J128" s="427"/>
    </row>
    <row r="129" spans="10:10" x14ac:dyDescent="0.25">
      <c r="J129" s="427"/>
    </row>
    <row r="130" spans="10:10" x14ac:dyDescent="0.25">
      <c r="J130" s="427"/>
    </row>
    <row r="131" spans="10:10" x14ac:dyDescent="0.25">
      <c r="J131" s="427"/>
    </row>
    <row r="132" spans="10:10" x14ac:dyDescent="0.25">
      <c r="J132" s="427"/>
    </row>
    <row r="133" spans="10:10" x14ac:dyDescent="0.25">
      <c r="J133" s="427"/>
    </row>
    <row r="134" spans="10:10" x14ac:dyDescent="0.25">
      <c r="J134" s="427"/>
    </row>
    <row r="135" spans="10:10" x14ac:dyDescent="0.25">
      <c r="J135" s="427"/>
    </row>
    <row r="136" spans="10:10" x14ac:dyDescent="0.25">
      <c r="J136" s="427"/>
    </row>
    <row r="137" spans="10:10" x14ac:dyDescent="0.25">
      <c r="J137" s="427"/>
    </row>
    <row r="138" spans="10:10" x14ac:dyDescent="0.25">
      <c r="J138" s="427"/>
    </row>
    <row r="139" spans="10:10" x14ac:dyDescent="0.25">
      <c r="J139" s="427"/>
    </row>
    <row r="140" spans="10:10" x14ac:dyDescent="0.25">
      <c r="J140" s="427"/>
    </row>
    <row r="141" spans="10:10" x14ac:dyDescent="0.25">
      <c r="J141" s="427"/>
    </row>
    <row r="142" spans="10:10" x14ac:dyDescent="0.25">
      <c r="J142" s="427"/>
    </row>
    <row r="143" spans="10:10" x14ac:dyDescent="0.25">
      <c r="J143" s="427"/>
    </row>
    <row r="144" spans="10:10" x14ac:dyDescent="0.25">
      <c r="J144" s="427"/>
    </row>
    <row r="145" spans="10:10" x14ac:dyDescent="0.25">
      <c r="J145" s="427"/>
    </row>
    <row r="146" spans="10:10" x14ac:dyDescent="0.25">
      <c r="J146" s="427"/>
    </row>
    <row r="147" spans="10:10" x14ac:dyDescent="0.25">
      <c r="J147" s="427"/>
    </row>
    <row r="148" spans="10:10" x14ac:dyDescent="0.25">
      <c r="J148" s="427"/>
    </row>
    <row r="149" spans="10:10" x14ac:dyDescent="0.25">
      <c r="J149" s="427"/>
    </row>
    <row r="150" spans="10:10" x14ac:dyDescent="0.25">
      <c r="J150" s="427"/>
    </row>
    <row r="151" spans="10:10" x14ac:dyDescent="0.25">
      <c r="J151" s="427"/>
    </row>
    <row r="152" spans="10:10" x14ac:dyDescent="0.25">
      <c r="J152" s="427"/>
    </row>
    <row r="153" spans="10:10" x14ac:dyDescent="0.25">
      <c r="J153" s="427"/>
    </row>
    <row r="154" spans="10:10" x14ac:dyDescent="0.25">
      <c r="J154" s="427"/>
    </row>
    <row r="155" spans="10:10" x14ac:dyDescent="0.25">
      <c r="J155" s="427"/>
    </row>
    <row r="156" spans="10:10" x14ac:dyDescent="0.25">
      <c r="J156" s="427"/>
    </row>
    <row r="157" spans="10:10" x14ac:dyDescent="0.25">
      <c r="J157" s="427"/>
    </row>
    <row r="158" spans="10:10" x14ac:dyDescent="0.25">
      <c r="J158" s="427"/>
    </row>
    <row r="159" spans="10:10" x14ac:dyDescent="0.25">
      <c r="J159" s="427"/>
    </row>
    <row r="160" spans="10:10" x14ac:dyDescent="0.25">
      <c r="J160" s="427"/>
    </row>
    <row r="161" spans="10:10" x14ac:dyDescent="0.25">
      <c r="J161" s="427"/>
    </row>
    <row r="162" spans="10:10" x14ac:dyDescent="0.25">
      <c r="J162" s="427"/>
    </row>
    <row r="163" spans="10:10" x14ac:dyDescent="0.25">
      <c r="J163" s="427"/>
    </row>
    <row r="164" spans="10:10" x14ac:dyDescent="0.25">
      <c r="J164" s="427"/>
    </row>
    <row r="165" spans="10:10" x14ac:dyDescent="0.25">
      <c r="J165" s="427"/>
    </row>
    <row r="166" spans="10:10" x14ac:dyDescent="0.25">
      <c r="J166" s="427"/>
    </row>
    <row r="167" spans="10:10" x14ac:dyDescent="0.25">
      <c r="J167" s="427"/>
    </row>
    <row r="168" spans="10:10" x14ac:dyDescent="0.25">
      <c r="J168" s="427"/>
    </row>
    <row r="169" spans="10:10" x14ac:dyDescent="0.25">
      <c r="J169" s="427"/>
    </row>
    <row r="170" spans="10:10" x14ac:dyDescent="0.25">
      <c r="J170" s="427"/>
    </row>
    <row r="171" spans="10:10" x14ac:dyDescent="0.25">
      <c r="J171" s="427"/>
    </row>
    <row r="172" spans="10:10" x14ac:dyDescent="0.25">
      <c r="J172" s="427"/>
    </row>
    <row r="173" spans="10:10" x14ac:dyDescent="0.25">
      <c r="J173" s="427"/>
    </row>
    <row r="174" spans="10:10" x14ac:dyDescent="0.25">
      <c r="J174" s="427"/>
    </row>
    <row r="175" spans="10:10" x14ac:dyDescent="0.25">
      <c r="J175" s="427"/>
    </row>
    <row r="176" spans="10:10" x14ac:dyDescent="0.25">
      <c r="J176" s="427"/>
    </row>
    <row r="177" spans="10:10" x14ac:dyDescent="0.25">
      <c r="J177" s="427"/>
    </row>
    <row r="178" spans="10:10" x14ac:dyDescent="0.25">
      <c r="J178" s="427"/>
    </row>
    <row r="179" spans="10:10" x14ac:dyDescent="0.25">
      <c r="J179" s="427"/>
    </row>
    <row r="180" spans="10:10" x14ac:dyDescent="0.25">
      <c r="J180" s="427"/>
    </row>
    <row r="181" spans="10:10" x14ac:dyDescent="0.25">
      <c r="J181" s="427"/>
    </row>
    <row r="182" spans="10:10" x14ac:dyDescent="0.25">
      <c r="J182" s="427"/>
    </row>
    <row r="183" spans="10:10" x14ac:dyDescent="0.25">
      <c r="J183" s="427"/>
    </row>
    <row r="184" spans="10:10" x14ac:dyDescent="0.25">
      <c r="J184" s="427"/>
    </row>
    <row r="185" spans="10:10" x14ac:dyDescent="0.25">
      <c r="J185" s="427"/>
    </row>
    <row r="186" spans="10:10" x14ac:dyDescent="0.25">
      <c r="J186" s="427"/>
    </row>
    <row r="187" spans="10:10" x14ac:dyDescent="0.25">
      <c r="J187" s="427"/>
    </row>
  </sheetData>
  <sheetProtection algorithmName="SHA-512" hashValue="u3o0qEgKtBWCO9pqOTNsRaVtKxqfbHvnsVRSe83OGhbCr78fW5D2ZFnewFXWASmABGPX1wr5w6ng44ZgX5sb5w==" saltValue="wls16JVLZJHfd0O4CHyLkQ==" spinCount="100000" sheet="1" objects="1" scenarios="1" selectLockedCells="1"/>
  <mergeCells count="13">
    <mergeCell ref="H92:I92"/>
    <mergeCell ref="I59:I60"/>
    <mergeCell ref="A61:A91"/>
    <mergeCell ref="C1:G1"/>
    <mergeCell ref="A4:A44"/>
    <mergeCell ref="A45:A49"/>
    <mergeCell ref="A50:A58"/>
    <mergeCell ref="A59:A60"/>
    <mergeCell ref="A96:C96"/>
    <mergeCell ref="G98:I98"/>
    <mergeCell ref="G100:I100"/>
    <mergeCell ref="H93:I93"/>
    <mergeCell ref="H94:I94"/>
  </mergeCells>
  <pageMargins left="0.70833333333333304" right="0.70833333333333304" top="0.74861111111111101" bottom="0.74861111111111101" header="0.31527777777777799" footer="0.31527777777777799"/>
  <pageSetup paperSize="8" scale="99" firstPageNumber="0" fitToHeight="0" orientation="landscape" horizontalDpi="300" verticalDpi="300" r:id="rId1"/>
  <headerFooter>
    <oddFooter>&amp;L&amp;A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 MASA, pH,otpor, TITRATORI</vt:lpstr>
      <vt:lpstr>Volumen</vt:lpstr>
      <vt:lpstr>'1. MASA, pH,otpor, TITRATORI'!Print_Area</vt:lpstr>
      <vt:lpstr>Volumen!Print_Area</vt:lpstr>
      <vt:lpstr>'1. MASA, pH,otpor, TITRATORI'!Print_Titles</vt:lpstr>
      <vt:lpstr>Volumen!Print_Titles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Korisnik</cp:lastModifiedBy>
  <cp:revision>4</cp:revision>
  <cp:lastPrinted>2020-05-04T10:21:15Z</cp:lastPrinted>
  <dcterms:created xsi:type="dcterms:W3CDTF">2006-09-16T00:00:00Z</dcterms:created>
  <dcterms:modified xsi:type="dcterms:W3CDTF">2020-05-04T11:32:57Z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